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42" activeTab="0"/>
  </bookViews>
  <sheets>
    <sheet name="Ocak-Eylül Dönemi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<sst xmlns="http://schemas.openxmlformats.org/spreadsheetml/2006/main" count="63" uniqueCount="54">
  <si>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MİLLİYETLER</t>
  </si>
  <si>
    <t>RUSYA FEDERASYONU</t>
  </si>
  <si>
    <t>ALMANYA</t>
  </si>
  <si>
    <t>HOLLANDA</t>
  </si>
  <si>
    <t>UKRAYNA</t>
  </si>
  <si>
    <t>İSRAİL</t>
  </si>
  <si>
    <t>İNGİLTERE</t>
  </si>
  <si>
    <t>AVUSTURYA</t>
  </si>
  <si>
    <t>BELÇİKA</t>
  </si>
  <si>
    <t>İSVEÇ</t>
  </si>
  <si>
    <t>FRANSA</t>
  </si>
  <si>
    <t>POLONYA</t>
  </si>
  <si>
    <t>DANİMARKA</t>
  </si>
  <si>
    <t>NORVEÇ</t>
  </si>
  <si>
    <t>KAZAKİSTAN</t>
  </si>
  <si>
    <t>İSVİÇRE</t>
  </si>
  <si>
    <t>ÇEK CUMHURİYETİ</t>
  </si>
  <si>
    <t>ROMANYA</t>
  </si>
  <si>
    <t>BELARUS (BEYAZ RUSYA)</t>
  </si>
  <si>
    <t>LİTVANYA</t>
  </si>
  <si>
    <t>MACARİSTAN</t>
  </si>
  <si>
    <t>SLOVAKYA</t>
  </si>
  <si>
    <t>FİNLANDİYA</t>
  </si>
  <si>
    <t>LETONYA</t>
  </si>
  <si>
    <t>İTALYA</t>
  </si>
  <si>
    <t>SIRBİSTAN &amp; KARADAĞ</t>
  </si>
  <si>
    <t>SLOVENYA</t>
  </si>
  <si>
    <t>İRAN</t>
  </si>
  <si>
    <t>BOSNA - HERSEK</t>
  </si>
  <si>
    <t>AMERİKA BİRLEŞİK DEVLETLERİ</t>
  </si>
  <si>
    <t>İSPANYA</t>
  </si>
  <si>
    <t>PORTEKİZ</t>
  </si>
  <si>
    <t>KANADA</t>
  </si>
  <si>
    <t>YUNANİSTAN</t>
  </si>
  <si>
    <t>JAPONYA</t>
  </si>
  <si>
    <t>SUUDİ ARABİSTAN</t>
  </si>
  <si>
    <t>ENDONEZYA</t>
  </si>
  <si>
    <t>2004 YILI</t>
  </si>
  <si>
    <t>ZİYARETÇİ SAYISI</t>
  </si>
  <si>
    <t>MİLLİYET PAYI (%)</t>
  </si>
  <si>
    <t>2005 YILI</t>
  </si>
  <si>
    <t>2006 YILI</t>
  </si>
  <si>
    <t>2007 YILI</t>
  </si>
  <si>
    <t>2006 / 2007 YILI</t>
  </si>
  <si>
    <t>KARŞILAŞTIRMASI</t>
  </si>
  <si>
    <t>SAYISAL DEĞİŞİM</t>
  </si>
  <si>
    <t>ORANSAL DEĞİŞİM (%)</t>
  </si>
  <si>
    <t>DİĞER MİLLİYETLER TOPLAMI</t>
  </si>
  <si>
    <t>YABANCI ZİYARETÇİLER TOPLAMI</t>
  </si>
  <si>
    <t>YERLİ ZİYARETÇİLER</t>
  </si>
  <si>
    <t>G E N E L  T O P L A M</t>
  </si>
  <si>
    <t>OCAK - EYLÜL DÖNEMİ</t>
  </si>
  <si>
    <t>ANTALYA İL KÜLTÜR VE TURİZM MÜDÜRLÜĞÜ</t>
  </si>
  <si>
    <t>2004 - 2007 YILLARINDA İLİMİZE GELEN ZİYARETÇİLERİN SAYISI VE MİLLİYETLERİNE GÖRE DAĞILIMI (OCAK-EYLÜL DÖNEMİ)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</si>
</sst>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11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8"/>
      <name val="Arial"/>
      <family val="0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0.5"/>
      <color indexed="8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left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showGridLines="0" tabSelected="1" view="pageBreakPreview" zoomScale="75" zoomScaleSheetLayoutView="75" workbookViewId="0" topLeftCell="A1">
      <selection activeCell="A5" sqref="A5:A7"/>
    </sheetView>
  </sheetViews>
  <sheetFormatPr defaultColWidth="9.140625" defaultRowHeight="15" customHeight="1"/>
  <cols>
    <col min="1" max="1" width="38.7109375" style="2" customWidth="1"/>
    <col min="2" max="11" width="13.8515625" style="1" customWidth="1"/>
    <col min="12" max="16384" width="9.140625" style="1" customWidth="1"/>
  </cols>
  <sheetData>
    <row r="1" ht="4.5" customHeight="1"/>
    <row r="2" spans="1:11" ht="25.5" customHeight="1">
      <c r="A2" s="16" t="s">
        <v>52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1.75" customHeight="1">
      <c r="A3" s="17" t="s">
        <v>53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ht="4.5" customHeight="1"/>
    <row r="5" spans="1:11" ht="18" customHeight="1">
      <c r="A5" s="18" t="s">
        <v>0</v>
      </c>
      <c r="B5" s="26" t="s">
        <v>37</v>
      </c>
      <c r="C5" s="20"/>
      <c r="D5" s="19" t="s">
        <v>40</v>
      </c>
      <c r="E5" s="20"/>
      <c r="F5" s="19" t="s">
        <v>41</v>
      </c>
      <c r="G5" s="20"/>
      <c r="H5" s="19" t="s">
        <v>42</v>
      </c>
      <c r="I5" s="20"/>
      <c r="J5" s="19" t="s">
        <v>43</v>
      </c>
      <c r="K5" s="20"/>
    </row>
    <row r="6" spans="1:11" ht="18" customHeight="1">
      <c r="A6" s="18"/>
      <c r="B6" s="25" t="s">
        <v>51</v>
      </c>
      <c r="C6" s="22"/>
      <c r="D6" s="25" t="s">
        <v>51</v>
      </c>
      <c r="E6" s="22"/>
      <c r="F6" s="25" t="s">
        <v>51</v>
      </c>
      <c r="G6" s="22"/>
      <c r="H6" s="25" t="s">
        <v>51</v>
      </c>
      <c r="I6" s="22"/>
      <c r="J6" s="21" t="s">
        <v>44</v>
      </c>
      <c r="K6" s="22"/>
    </row>
    <row r="7" spans="1:11" ht="31.5" customHeight="1">
      <c r="A7" s="18"/>
      <c r="B7" s="7" t="s">
        <v>38</v>
      </c>
      <c r="C7" s="3" t="s">
        <v>39</v>
      </c>
      <c r="D7" s="3" t="s">
        <v>38</v>
      </c>
      <c r="E7" s="3" t="s">
        <v>39</v>
      </c>
      <c r="F7" s="3" t="s">
        <v>38</v>
      </c>
      <c r="G7" s="3" t="s">
        <v>39</v>
      </c>
      <c r="H7" s="3" t="s">
        <v>38</v>
      </c>
      <c r="I7" s="3" t="s">
        <v>39</v>
      </c>
      <c r="J7" s="3" t="s">
        <v>45</v>
      </c>
      <c r="K7" s="3" t="s">
        <v>46</v>
      </c>
    </row>
    <row r="8" spans="1:11" ht="15" customHeight="1">
      <c r="A8" s="8" t="s">
        <v>1</v>
      </c>
      <c r="B8" s="9">
        <v>972548</v>
      </c>
      <c r="C8" s="12">
        <f>(B8/B$45)*100</f>
        <v>19.91532972629394</v>
      </c>
      <c r="D8" s="9">
        <v>1184995</v>
      </c>
      <c r="E8" s="12">
        <f>(D8/D$45)*100</f>
        <v>20.542401428994413</v>
      </c>
      <c r="F8" s="9">
        <v>1227219</v>
      </c>
      <c r="G8" s="12">
        <f>(F8/F$45)*100</f>
        <v>23.58862550715144</v>
      </c>
      <c r="H8" s="9">
        <v>1709127</v>
      </c>
      <c r="I8" s="12">
        <f>(H8/H$45)*100</f>
        <v>27.31988796001778</v>
      </c>
      <c r="J8" s="9">
        <f>H8-F8</f>
        <v>481908</v>
      </c>
      <c r="K8" s="13">
        <f>(J8/F8)*100</f>
        <v>39.268296856551274</v>
      </c>
    </row>
    <row r="9" spans="1:11" ht="15" customHeight="1">
      <c r="A9" s="8" t="s">
        <v>2</v>
      </c>
      <c r="B9" s="9">
        <v>1866855</v>
      </c>
      <c r="C9" s="12">
        <f aca="true" t="shared" si="0" ref="C9:C45">(B9/B$45)*100</f>
        <v>38.228481140448054</v>
      </c>
      <c r="D9" s="9">
        <v>2046027</v>
      </c>
      <c r="E9" s="12">
        <f aca="true" t="shared" si="1" ref="E9:E45">(D9/D$45)*100</f>
        <v>35.468763976692856</v>
      </c>
      <c r="F9" s="9">
        <v>1651950</v>
      </c>
      <c r="G9" s="12">
        <f aca="true" t="shared" si="2" ref="G9:G45">(F9/F$45)*100</f>
        <v>31.752466272555118</v>
      </c>
      <c r="H9" s="9">
        <v>1706018</v>
      </c>
      <c r="I9" s="12">
        <f aca="true" t="shared" si="3" ref="I9:I45">(H9/H$45)*100</f>
        <v>27.27019151752539</v>
      </c>
      <c r="J9" s="9">
        <f aca="true" t="shared" si="4" ref="J9:J47">H9-F9</f>
        <v>54068</v>
      </c>
      <c r="K9" s="13">
        <f aca="true" t="shared" si="5" ref="K9:K47">(J9/F9)*100</f>
        <v>3.2729804170828416</v>
      </c>
    </row>
    <row r="10" spans="1:11" ht="15" customHeight="1">
      <c r="A10" s="8" t="s">
        <v>3</v>
      </c>
      <c r="B10" s="9">
        <v>397061</v>
      </c>
      <c r="C10" s="12">
        <f t="shared" si="0"/>
        <v>8.13080766856957</v>
      </c>
      <c r="D10" s="9">
        <v>408377</v>
      </c>
      <c r="E10" s="12">
        <f t="shared" si="1"/>
        <v>7.079392122640561</v>
      </c>
      <c r="F10" s="9">
        <v>308263</v>
      </c>
      <c r="G10" s="12">
        <f t="shared" si="2"/>
        <v>5.925185696042047</v>
      </c>
      <c r="H10" s="9">
        <v>318171</v>
      </c>
      <c r="I10" s="12">
        <f t="shared" si="3"/>
        <v>5.085869026776136</v>
      </c>
      <c r="J10" s="9">
        <f t="shared" si="4"/>
        <v>9908</v>
      </c>
      <c r="K10" s="13">
        <f t="shared" si="5"/>
        <v>3.2141385764752823</v>
      </c>
    </row>
    <row r="11" spans="1:11" ht="15" customHeight="1">
      <c r="A11" s="8" t="s">
        <v>4</v>
      </c>
      <c r="B11" s="9">
        <v>110887</v>
      </c>
      <c r="C11" s="12">
        <f t="shared" si="0"/>
        <v>2.2706860405445863</v>
      </c>
      <c r="D11" s="9">
        <v>161654</v>
      </c>
      <c r="E11" s="12">
        <f t="shared" si="1"/>
        <v>2.8023420863401642</v>
      </c>
      <c r="F11" s="9">
        <v>234031</v>
      </c>
      <c r="G11" s="12">
        <f t="shared" si="2"/>
        <v>4.498357355992825</v>
      </c>
      <c r="H11" s="9">
        <v>303190</v>
      </c>
      <c r="I11" s="12">
        <f t="shared" si="3"/>
        <v>4.846402186963164</v>
      </c>
      <c r="J11" s="9">
        <f t="shared" si="4"/>
        <v>69159</v>
      </c>
      <c r="K11" s="13">
        <f t="shared" si="5"/>
        <v>29.551213300802033</v>
      </c>
    </row>
    <row r="12" spans="1:11" ht="15" customHeight="1">
      <c r="A12" s="8" t="s">
        <v>5</v>
      </c>
      <c r="B12" s="9">
        <v>114037</v>
      </c>
      <c r="C12" s="12">
        <f t="shared" si="0"/>
        <v>2.3351900944707946</v>
      </c>
      <c r="D12" s="9">
        <v>149796</v>
      </c>
      <c r="E12" s="12">
        <f t="shared" si="1"/>
        <v>2.5967785218145623</v>
      </c>
      <c r="F12" s="9">
        <v>157955</v>
      </c>
      <c r="G12" s="12">
        <f t="shared" si="2"/>
        <v>3.0360851176376062</v>
      </c>
      <c r="H12" s="9">
        <v>246871</v>
      </c>
      <c r="I12" s="12">
        <f t="shared" si="3"/>
        <v>3.9461596830297276</v>
      </c>
      <c r="J12" s="9">
        <f t="shared" si="4"/>
        <v>88916</v>
      </c>
      <c r="K12" s="13">
        <f t="shared" si="5"/>
        <v>56.29198189357728</v>
      </c>
    </row>
    <row r="13" spans="1:11" ht="15" customHeight="1">
      <c r="A13" s="8" t="s">
        <v>6</v>
      </c>
      <c r="B13" s="9">
        <v>123468</v>
      </c>
      <c r="C13" s="12">
        <f t="shared" si="0"/>
        <v>2.528313184178118</v>
      </c>
      <c r="D13" s="9">
        <v>173705</v>
      </c>
      <c r="E13" s="12">
        <f t="shared" si="1"/>
        <v>3.011251389434955</v>
      </c>
      <c r="F13" s="9">
        <v>159088</v>
      </c>
      <c r="G13" s="12">
        <f t="shared" si="2"/>
        <v>3.0578627406206293</v>
      </c>
      <c r="H13" s="9">
        <v>183725</v>
      </c>
      <c r="I13" s="12">
        <f t="shared" si="3"/>
        <v>2.9367896098149915</v>
      </c>
      <c r="J13" s="9">
        <f t="shared" si="4"/>
        <v>24637</v>
      </c>
      <c r="K13" s="13">
        <f t="shared" si="5"/>
        <v>15.486397465553656</v>
      </c>
    </row>
    <row r="14" spans="1:11" ht="15" customHeight="1">
      <c r="A14" s="8" t="s">
        <v>7</v>
      </c>
      <c r="B14" s="9">
        <v>209514</v>
      </c>
      <c r="C14" s="12">
        <f t="shared" si="0"/>
        <v>4.2903182077128825</v>
      </c>
      <c r="D14" s="9">
        <v>219485</v>
      </c>
      <c r="E14" s="12">
        <f t="shared" si="1"/>
        <v>3.8048675122197464</v>
      </c>
      <c r="F14" s="9">
        <v>175950</v>
      </c>
      <c r="G14" s="12">
        <f t="shared" si="2"/>
        <v>3.381970665368851</v>
      </c>
      <c r="H14" s="9">
        <v>175337</v>
      </c>
      <c r="I14" s="12">
        <f t="shared" si="3"/>
        <v>2.8027099187161855</v>
      </c>
      <c r="J14" s="9">
        <f t="shared" si="4"/>
        <v>-613</v>
      </c>
      <c r="K14" s="13">
        <f t="shared" si="5"/>
        <v>-0.3483944302358625</v>
      </c>
    </row>
    <row r="15" spans="1:11" ht="15" customHeight="1">
      <c r="A15" s="8" t="s">
        <v>8</v>
      </c>
      <c r="B15" s="9">
        <v>116075</v>
      </c>
      <c r="C15" s="12">
        <f t="shared" si="0"/>
        <v>2.3769231934871793</v>
      </c>
      <c r="D15" s="9">
        <v>157692</v>
      </c>
      <c r="E15" s="12">
        <f t="shared" si="1"/>
        <v>2.7336591007902875</v>
      </c>
      <c r="F15" s="9">
        <v>146362</v>
      </c>
      <c r="G15" s="12">
        <f t="shared" si="2"/>
        <v>2.813253711422085</v>
      </c>
      <c r="H15" s="9">
        <v>167597</v>
      </c>
      <c r="I15" s="12">
        <f t="shared" si="3"/>
        <v>2.6789883153417504</v>
      </c>
      <c r="J15" s="9">
        <f t="shared" si="4"/>
        <v>21235</v>
      </c>
      <c r="K15" s="13">
        <f t="shared" si="5"/>
        <v>14.508547300528827</v>
      </c>
    </row>
    <row r="16" spans="1:11" ht="15" customHeight="1">
      <c r="A16" s="8" t="s">
        <v>9</v>
      </c>
      <c r="B16" s="9">
        <v>124770</v>
      </c>
      <c r="C16" s="12">
        <f t="shared" si="0"/>
        <v>2.5549748598009505</v>
      </c>
      <c r="D16" s="9">
        <v>194097</v>
      </c>
      <c r="E16" s="12">
        <f t="shared" si="1"/>
        <v>3.364755539190907</v>
      </c>
      <c r="F16" s="9">
        <v>164809</v>
      </c>
      <c r="G16" s="12">
        <f t="shared" si="2"/>
        <v>3.1678272429029555</v>
      </c>
      <c r="H16" s="9">
        <v>158930</v>
      </c>
      <c r="I16" s="12">
        <f t="shared" si="3"/>
        <v>2.5404488920282846</v>
      </c>
      <c r="J16" s="9">
        <f t="shared" si="4"/>
        <v>-5879</v>
      </c>
      <c r="K16" s="13">
        <f t="shared" si="5"/>
        <v>-3.5671595604608974</v>
      </c>
    </row>
    <row r="17" spans="1:11" ht="15" customHeight="1">
      <c r="A17" s="8" t="s">
        <v>10</v>
      </c>
      <c r="B17" s="9">
        <v>108476</v>
      </c>
      <c r="C17" s="12">
        <f t="shared" si="0"/>
        <v>2.2213148424442406</v>
      </c>
      <c r="D17" s="9">
        <v>139588</v>
      </c>
      <c r="E17" s="12">
        <f t="shared" si="1"/>
        <v>2.4198184217405747</v>
      </c>
      <c r="F17" s="9">
        <v>129396</v>
      </c>
      <c r="G17" s="12">
        <f t="shared" si="2"/>
        <v>2.4871467815633297</v>
      </c>
      <c r="H17" s="9">
        <v>154055</v>
      </c>
      <c r="I17" s="12">
        <f t="shared" si="3"/>
        <v>2.462523463546325</v>
      </c>
      <c r="J17" s="9">
        <f t="shared" si="4"/>
        <v>24659</v>
      </c>
      <c r="K17" s="13">
        <f t="shared" si="5"/>
        <v>19.057003307675664</v>
      </c>
    </row>
    <row r="18" spans="1:11" ht="15" customHeight="1">
      <c r="A18" s="8" t="s">
        <v>11</v>
      </c>
      <c r="B18" s="9">
        <v>72489</v>
      </c>
      <c r="C18" s="12">
        <f t="shared" si="0"/>
        <v>1.484391861922827</v>
      </c>
      <c r="D18" s="9">
        <v>84399</v>
      </c>
      <c r="E18" s="12">
        <f t="shared" si="1"/>
        <v>1.463093209849577</v>
      </c>
      <c r="F18" s="9">
        <v>92910</v>
      </c>
      <c r="G18" s="12">
        <f t="shared" si="2"/>
        <v>1.7858419694198349</v>
      </c>
      <c r="H18" s="9">
        <v>141379</v>
      </c>
      <c r="I18" s="12">
        <f t="shared" si="3"/>
        <v>2.2599013647899504</v>
      </c>
      <c r="J18" s="9">
        <f t="shared" si="4"/>
        <v>48469</v>
      </c>
      <c r="K18" s="13">
        <f t="shared" si="5"/>
        <v>52.167689161554186</v>
      </c>
    </row>
    <row r="19" spans="1:11" ht="15" customHeight="1">
      <c r="A19" s="8" t="s">
        <v>12</v>
      </c>
      <c r="B19" s="9">
        <v>81043</v>
      </c>
      <c r="C19" s="12">
        <f t="shared" si="0"/>
        <v>1.6595562039179965</v>
      </c>
      <c r="D19" s="9">
        <v>123899</v>
      </c>
      <c r="E19" s="12">
        <f t="shared" si="1"/>
        <v>2.147842813388224</v>
      </c>
      <c r="F19" s="9">
        <v>109669</v>
      </c>
      <c r="G19" s="12">
        <f t="shared" si="2"/>
        <v>2.1079701102605086</v>
      </c>
      <c r="H19" s="9">
        <v>115369</v>
      </c>
      <c r="I19" s="12">
        <f t="shared" si="3"/>
        <v>1.8441392325200474</v>
      </c>
      <c r="J19" s="9">
        <f t="shared" si="4"/>
        <v>5700</v>
      </c>
      <c r="K19" s="13">
        <f t="shared" si="5"/>
        <v>5.197457804849137</v>
      </c>
    </row>
    <row r="20" spans="1:11" ht="15" customHeight="1">
      <c r="A20" s="8" t="s">
        <v>13</v>
      </c>
      <c r="B20" s="9">
        <v>70633</v>
      </c>
      <c r="C20" s="12">
        <f t="shared" si="0"/>
        <v>1.4463856637999564</v>
      </c>
      <c r="D20" s="9">
        <v>91285</v>
      </c>
      <c r="E20" s="12">
        <f t="shared" si="1"/>
        <v>1.5824650014943142</v>
      </c>
      <c r="F20" s="9">
        <v>93021</v>
      </c>
      <c r="G20" s="12">
        <f t="shared" si="2"/>
        <v>1.7879755229512697</v>
      </c>
      <c r="H20" s="9">
        <v>101916</v>
      </c>
      <c r="I20" s="12">
        <f t="shared" si="3"/>
        <v>1.629097019316395</v>
      </c>
      <c r="J20" s="9">
        <f t="shared" si="4"/>
        <v>8895</v>
      </c>
      <c r="K20" s="13">
        <f t="shared" si="5"/>
        <v>9.562356887154513</v>
      </c>
    </row>
    <row r="21" spans="1:11" ht="15" customHeight="1">
      <c r="A21" s="8" t="s">
        <v>14</v>
      </c>
      <c r="B21" s="9">
        <v>20494</v>
      </c>
      <c r="C21" s="12">
        <f t="shared" si="0"/>
        <v>0.41966542259165407</v>
      </c>
      <c r="D21" s="9">
        <v>28595</v>
      </c>
      <c r="E21" s="12">
        <f t="shared" si="1"/>
        <v>0.4957067066629777</v>
      </c>
      <c r="F21" s="9">
        <v>40076</v>
      </c>
      <c r="G21" s="12">
        <f t="shared" si="2"/>
        <v>0.7703089308628706</v>
      </c>
      <c r="H21" s="9">
        <v>76791</v>
      </c>
      <c r="I21" s="12">
        <f t="shared" si="3"/>
        <v>1.2274813494478323</v>
      </c>
      <c r="J21" s="9">
        <f t="shared" si="4"/>
        <v>36715</v>
      </c>
      <c r="K21" s="13">
        <f t="shared" si="5"/>
        <v>91.61343447449846</v>
      </c>
    </row>
    <row r="22" spans="1:11" ht="15" customHeight="1">
      <c r="A22" s="8" t="s">
        <v>15</v>
      </c>
      <c r="B22" s="9">
        <v>109538</v>
      </c>
      <c r="C22" s="12">
        <f t="shared" si="0"/>
        <v>2.2430619234822196</v>
      </c>
      <c r="D22" s="9">
        <v>145030</v>
      </c>
      <c r="E22" s="12">
        <f t="shared" si="1"/>
        <v>2.514157848131899</v>
      </c>
      <c r="F22" s="9">
        <v>69061</v>
      </c>
      <c r="G22" s="12">
        <f t="shared" si="2"/>
        <v>1.3274354994091402</v>
      </c>
      <c r="H22" s="9">
        <v>73451</v>
      </c>
      <c r="I22" s="12">
        <f t="shared" si="3"/>
        <v>1.174092440498141</v>
      </c>
      <c r="J22" s="9">
        <f t="shared" si="4"/>
        <v>4390</v>
      </c>
      <c r="K22" s="13">
        <f t="shared" si="5"/>
        <v>6.356699150026788</v>
      </c>
    </row>
    <row r="23" spans="1:11" ht="15" customHeight="1">
      <c r="A23" s="8" t="s">
        <v>16</v>
      </c>
      <c r="B23" s="9">
        <v>25325</v>
      </c>
      <c r="C23" s="12">
        <f t="shared" si="0"/>
        <v>0.5185921160892769</v>
      </c>
      <c r="D23" s="9">
        <v>40712</v>
      </c>
      <c r="E23" s="12">
        <f t="shared" si="1"/>
        <v>0.7057601483358331</v>
      </c>
      <c r="F23" s="9">
        <v>44492</v>
      </c>
      <c r="G23" s="12">
        <f t="shared" si="2"/>
        <v>0.8551897632485986</v>
      </c>
      <c r="H23" s="9">
        <v>64962</v>
      </c>
      <c r="I23" s="12">
        <f t="shared" si="3"/>
        <v>1.0383982943682213</v>
      </c>
      <c r="J23" s="9">
        <f t="shared" si="4"/>
        <v>20470</v>
      </c>
      <c r="K23" s="13">
        <f t="shared" si="5"/>
        <v>46.00827114986964</v>
      </c>
    </row>
    <row r="24" spans="1:11" ht="15" customHeight="1">
      <c r="A24" s="8" t="s">
        <v>17</v>
      </c>
      <c r="B24" s="9">
        <v>10918</v>
      </c>
      <c r="C24" s="12">
        <f t="shared" si="0"/>
        <v>0.22357309865598127</v>
      </c>
      <c r="D24" s="9">
        <v>17436</v>
      </c>
      <c r="E24" s="12">
        <f t="shared" si="1"/>
        <v>0.3022606098050596</v>
      </c>
      <c r="F24" s="9">
        <v>26649</v>
      </c>
      <c r="G24" s="12">
        <f t="shared" si="2"/>
        <v>0.5122258383712106</v>
      </c>
      <c r="H24" s="9">
        <v>60128</v>
      </c>
      <c r="I24" s="12">
        <f t="shared" si="3"/>
        <v>0.961128238720674</v>
      </c>
      <c r="J24" s="9">
        <f t="shared" si="4"/>
        <v>33479</v>
      </c>
      <c r="K24" s="13">
        <f t="shared" si="5"/>
        <v>125.62947953018875</v>
      </c>
    </row>
    <row r="25" spans="1:11" ht="15" customHeight="1">
      <c r="A25" s="8" t="s">
        <v>18</v>
      </c>
      <c r="B25" s="9">
        <v>29409</v>
      </c>
      <c r="C25" s="12">
        <f t="shared" si="0"/>
        <v>0.6022221339415417</v>
      </c>
      <c r="D25" s="9">
        <v>38300</v>
      </c>
      <c r="E25" s="12">
        <f t="shared" si="1"/>
        <v>0.6639470839374731</v>
      </c>
      <c r="F25" s="9">
        <v>44819</v>
      </c>
      <c r="G25" s="12">
        <f t="shared" si="2"/>
        <v>0.8614750966249874</v>
      </c>
      <c r="H25" s="9">
        <v>53901</v>
      </c>
      <c r="I25" s="12">
        <f t="shared" si="3"/>
        <v>0.8615914914063837</v>
      </c>
      <c r="J25" s="9">
        <f t="shared" si="4"/>
        <v>9082</v>
      </c>
      <c r="K25" s="13">
        <f t="shared" si="5"/>
        <v>20.263727437024475</v>
      </c>
    </row>
    <row r="26" spans="1:11" ht="15" customHeight="1">
      <c r="A26" s="8" t="s">
        <v>19</v>
      </c>
      <c r="B26" s="9">
        <v>20115</v>
      </c>
      <c r="C26" s="12">
        <f t="shared" si="0"/>
        <v>0.41190445864307224</v>
      </c>
      <c r="D26" s="9">
        <v>24180</v>
      </c>
      <c r="E26" s="12">
        <f t="shared" si="1"/>
        <v>0.419170769963658</v>
      </c>
      <c r="F26" s="9">
        <v>25220</v>
      </c>
      <c r="G26" s="12">
        <f t="shared" si="2"/>
        <v>0.48475873930436164</v>
      </c>
      <c r="H26" s="9">
        <v>41632</v>
      </c>
      <c r="I26" s="12">
        <f t="shared" si="3"/>
        <v>0.6654751668842984</v>
      </c>
      <c r="J26" s="9">
        <f t="shared" si="4"/>
        <v>16412</v>
      </c>
      <c r="K26" s="13">
        <f t="shared" si="5"/>
        <v>65.07533703409992</v>
      </c>
    </row>
    <row r="27" spans="1:11" ht="15" customHeight="1">
      <c r="A27" s="8" t="s">
        <v>20</v>
      </c>
      <c r="B27" s="9">
        <v>22724</v>
      </c>
      <c r="C27" s="12">
        <f t="shared" si="0"/>
        <v>0.4653301972759222</v>
      </c>
      <c r="D27" s="9">
        <v>30012</v>
      </c>
      <c r="E27" s="12">
        <f t="shared" si="1"/>
        <v>0.5202710152253641</v>
      </c>
      <c r="F27" s="9">
        <v>33900</v>
      </c>
      <c r="G27" s="12">
        <f t="shared" si="2"/>
        <v>0.6515987812219611</v>
      </c>
      <c r="H27" s="9">
        <v>35707</v>
      </c>
      <c r="I27" s="12">
        <f t="shared" si="3"/>
        <v>0.5707657999600703</v>
      </c>
      <c r="J27" s="9">
        <f t="shared" si="4"/>
        <v>1807</v>
      </c>
      <c r="K27" s="13">
        <f t="shared" si="5"/>
        <v>5.330383480825959</v>
      </c>
    </row>
    <row r="28" spans="1:11" ht="15" customHeight="1">
      <c r="A28" s="8" t="s">
        <v>21</v>
      </c>
      <c r="B28" s="9">
        <v>12161</v>
      </c>
      <c r="C28" s="12">
        <f t="shared" si="0"/>
        <v>0.24902660311003738</v>
      </c>
      <c r="D28" s="9">
        <v>16949</v>
      </c>
      <c r="E28" s="12">
        <f t="shared" si="1"/>
        <v>0.2938182539335831</v>
      </c>
      <c r="F28" s="9">
        <v>17367</v>
      </c>
      <c r="G28" s="12">
        <f t="shared" si="2"/>
        <v>0.33381463225610025</v>
      </c>
      <c r="H28" s="9">
        <v>32591</v>
      </c>
      <c r="I28" s="12">
        <f t="shared" si="3"/>
        <v>0.5209574645447292</v>
      </c>
      <c r="J28" s="9">
        <f t="shared" si="4"/>
        <v>15224</v>
      </c>
      <c r="K28" s="13">
        <f t="shared" si="5"/>
        <v>87.66050555651523</v>
      </c>
    </row>
    <row r="29" spans="1:11" ht="15" customHeight="1">
      <c r="A29" s="8" t="s">
        <v>22</v>
      </c>
      <c r="B29" s="9">
        <v>36424</v>
      </c>
      <c r="C29" s="12">
        <f t="shared" si="0"/>
        <v>0.7458716381613355</v>
      </c>
      <c r="D29" s="9">
        <v>43948</v>
      </c>
      <c r="E29" s="12">
        <f t="shared" si="1"/>
        <v>0.7618576095269992</v>
      </c>
      <c r="F29" s="9">
        <v>33051</v>
      </c>
      <c r="G29" s="12">
        <f t="shared" si="2"/>
        <v>0.6352799798869332</v>
      </c>
      <c r="H29" s="9">
        <v>32317</v>
      </c>
      <c r="I29" s="12">
        <f t="shared" si="3"/>
        <v>0.5165776558464612</v>
      </c>
      <c r="J29" s="9">
        <f t="shared" si="4"/>
        <v>-734</v>
      </c>
      <c r="K29" s="13">
        <f t="shared" si="5"/>
        <v>-2.220810262926992</v>
      </c>
    </row>
    <row r="30" spans="1:11" ht="15" customHeight="1">
      <c r="A30" s="8" t="s">
        <v>23</v>
      </c>
      <c r="B30" s="9">
        <v>14830</v>
      </c>
      <c r="C30" s="12">
        <f t="shared" si="0"/>
        <v>0.30368099038910074</v>
      </c>
      <c r="D30" s="9">
        <v>15927</v>
      </c>
      <c r="E30" s="12">
        <f t="shared" si="1"/>
        <v>0.27610144140658316</v>
      </c>
      <c r="F30" s="9">
        <v>17349</v>
      </c>
      <c r="G30" s="12">
        <f t="shared" si="2"/>
        <v>0.3334686506023541</v>
      </c>
      <c r="H30" s="9">
        <v>32151</v>
      </c>
      <c r="I30" s="12">
        <f t="shared" si="3"/>
        <v>0.513924195102255</v>
      </c>
      <c r="J30" s="9">
        <f t="shared" si="4"/>
        <v>14802</v>
      </c>
      <c r="K30" s="13">
        <f t="shared" si="5"/>
        <v>85.31903856130036</v>
      </c>
    </row>
    <row r="31" spans="1:11" ht="15" customHeight="1">
      <c r="A31" s="8" t="s">
        <v>24</v>
      </c>
      <c r="B31" s="9">
        <v>40001</v>
      </c>
      <c r="C31" s="12">
        <f t="shared" si="0"/>
        <v>0.8191195749530964</v>
      </c>
      <c r="D31" s="9">
        <v>40484</v>
      </c>
      <c r="E31" s="12">
        <f t="shared" si="1"/>
        <v>0.70180766961161</v>
      </c>
      <c r="F31" s="9">
        <v>26207</v>
      </c>
      <c r="G31" s="12">
        <f t="shared" si="2"/>
        <v>0.5037300666514435</v>
      </c>
      <c r="H31" s="9">
        <v>29225</v>
      </c>
      <c r="I31" s="12">
        <f t="shared" si="3"/>
        <v>0.46715295330980067</v>
      </c>
      <c r="J31" s="9">
        <f t="shared" si="4"/>
        <v>3018</v>
      </c>
      <c r="K31" s="13">
        <f t="shared" si="5"/>
        <v>11.516007173655893</v>
      </c>
    </row>
    <row r="32" spans="1:11" ht="15" customHeight="1">
      <c r="A32" s="8" t="s">
        <v>25</v>
      </c>
      <c r="B32" s="9">
        <v>18125</v>
      </c>
      <c r="C32" s="12">
        <f t="shared" si="0"/>
        <v>0.37115427854365823</v>
      </c>
      <c r="D32" s="9">
        <v>16595</v>
      </c>
      <c r="E32" s="12">
        <f t="shared" si="1"/>
        <v>0.28768151065123676</v>
      </c>
      <c r="F32" s="9">
        <v>16394</v>
      </c>
      <c r="G32" s="12">
        <f t="shared" si="2"/>
        <v>0.31511240175082095</v>
      </c>
      <c r="H32" s="9">
        <v>24353</v>
      </c>
      <c r="I32" s="12">
        <f t="shared" si="3"/>
        <v>0.3892754789376758</v>
      </c>
      <c r="J32" s="9">
        <f t="shared" si="4"/>
        <v>7959</v>
      </c>
      <c r="K32" s="13">
        <f t="shared" si="5"/>
        <v>48.548249359521776</v>
      </c>
    </row>
    <row r="33" spans="1:11" ht="15" customHeight="1">
      <c r="A33" s="8" t="s">
        <v>26</v>
      </c>
      <c r="B33" s="9">
        <v>11313</v>
      </c>
      <c r="C33" s="12">
        <f t="shared" si="0"/>
        <v>0.2316617022435534</v>
      </c>
      <c r="D33" s="9">
        <v>10349</v>
      </c>
      <c r="E33" s="12">
        <f t="shared" si="1"/>
        <v>0.17940439612712558</v>
      </c>
      <c r="F33" s="9">
        <v>8467</v>
      </c>
      <c r="G33" s="12">
        <f t="shared" si="2"/>
        <v>0.1627459256816031</v>
      </c>
      <c r="H33" s="9">
        <v>14005</v>
      </c>
      <c r="I33" s="12">
        <f t="shared" si="3"/>
        <v>0.22386576941330225</v>
      </c>
      <c r="J33" s="9">
        <f t="shared" si="4"/>
        <v>5538</v>
      </c>
      <c r="K33" s="13">
        <f t="shared" si="5"/>
        <v>65.40687374512815</v>
      </c>
    </row>
    <row r="34" spans="1:11" ht="15" customHeight="1">
      <c r="A34" s="8" t="s">
        <v>27</v>
      </c>
      <c r="B34" s="9">
        <v>24759</v>
      </c>
      <c r="C34" s="12">
        <f t="shared" si="0"/>
        <v>0.5070018638599962</v>
      </c>
      <c r="D34" s="9">
        <v>24904</v>
      </c>
      <c r="E34" s="12">
        <f t="shared" si="1"/>
        <v>0.4317216234563664</v>
      </c>
      <c r="F34" s="9">
        <v>7576</v>
      </c>
      <c r="G34" s="12">
        <f t="shared" si="2"/>
        <v>0.14561983382116747</v>
      </c>
      <c r="H34" s="9">
        <v>13551</v>
      </c>
      <c r="I34" s="12">
        <f t="shared" si="3"/>
        <v>0.21660871412493102</v>
      </c>
      <c r="J34" s="9">
        <f t="shared" si="4"/>
        <v>5975</v>
      </c>
      <c r="K34" s="13">
        <f t="shared" si="5"/>
        <v>78.8674762407603</v>
      </c>
    </row>
    <row r="35" spans="1:11" ht="15" customHeight="1">
      <c r="A35" s="8" t="s">
        <v>28</v>
      </c>
      <c r="B35" s="9">
        <v>6977</v>
      </c>
      <c r="C35" s="12">
        <f t="shared" si="0"/>
        <v>0.1428713600771919</v>
      </c>
      <c r="D35" s="9">
        <v>7607</v>
      </c>
      <c r="E35" s="12">
        <f t="shared" si="1"/>
        <v>0.13187063883844277</v>
      </c>
      <c r="F35" s="9">
        <v>7433</v>
      </c>
      <c r="G35" s="12">
        <f t="shared" si="2"/>
        <v>0.14287120179418397</v>
      </c>
      <c r="H35" s="9">
        <v>10035</v>
      </c>
      <c r="I35" s="12">
        <f t="shared" si="3"/>
        <v>0.16040649739824975</v>
      </c>
      <c r="J35" s="9">
        <f t="shared" si="4"/>
        <v>2602</v>
      </c>
      <c r="K35" s="13">
        <f t="shared" si="5"/>
        <v>35.00605408314274</v>
      </c>
    </row>
    <row r="36" spans="1:11" ht="15" customHeight="1">
      <c r="A36" s="8" t="s">
        <v>29</v>
      </c>
      <c r="B36" s="9">
        <v>9670</v>
      </c>
      <c r="C36" s="12">
        <f t="shared" si="0"/>
        <v>0.19801720681474066</v>
      </c>
      <c r="D36" s="9">
        <v>6849</v>
      </c>
      <c r="E36" s="12">
        <f t="shared" si="1"/>
        <v>0.11873038062370114</v>
      </c>
      <c r="F36" s="9">
        <v>6280</v>
      </c>
      <c r="G36" s="12">
        <f t="shared" si="2"/>
        <v>0.12070915475144293</v>
      </c>
      <c r="H36" s="9">
        <v>6925</v>
      </c>
      <c r="I36" s="12">
        <f t="shared" si="3"/>
        <v>0.11069407020257893</v>
      </c>
      <c r="J36" s="9">
        <f t="shared" si="4"/>
        <v>645</v>
      </c>
      <c r="K36" s="13">
        <f t="shared" si="5"/>
        <v>10.270700636942676</v>
      </c>
    </row>
    <row r="37" spans="1:11" ht="15" customHeight="1">
      <c r="A37" s="8" t="s">
        <v>30</v>
      </c>
      <c r="B37" s="9">
        <v>2992</v>
      </c>
      <c r="C37" s="12">
        <f t="shared" si="0"/>
        <v>0.061268612491179326</v>
      </c>
      <c r="D37" s="9">
        <v>4738</v>
      </c>
      <c r="E37" s="12">
        <f t="shared" si="1"/>
        <v>0.08213528155863571</v>
      </c>
      <c r="F37" s="9">
        <v>2615</v>
      </c>
      <c r="G37" s="12">
        <f t="shared" si="2"/>
        <v>0.050263445808124724</v>
      </c>
      <c r="H37" s="9">
        <v>3355</v>
      </c>
      <c r="I37" s="12">
        <f t="shared" si="3"/>
        <v>0.053628679498866766</v>
      </c>
      <c r="J37" s="9">
        <f t="shared" si="4"/>
        <v>740</v>
      </c>
      <c r="K37" s="13">
        <f t="shared" si="5"/>
        <v>28.298279158699806</v>
      </c>
    </row>
    <row r="38" spans="1:11" ht="15" customHeight="1">
      <c r="A38" s="8" t="s">
        <v>31</v>
      </c>
      <c r="B38" s="9">
        <v>1627</v>
      </c>
      <c r="C38" s="12">
        <f t="shared" si="0"/>
        <v>0.03331685578982245</v>
      </c>
      <c r="D38" s="9">
        <v>2181</v>
      </c>
      <c r="E38" s="12">
        <f t="shared" si="1"/>
        <v>0.03780857937513392</v>
      </c>
      <c r="F38" s="9">
        <v>1423</v>
      </c>
      <c r="G38" s="12">
        <f t="shared" si="2"/>
        <v>0.027351771848933646</v>
      </c>
      <c r="H38" s="9">
        <v>3323</v>
      </c>
      <c r="I38" s="12">
        <f t="shared" si="3"/>
        <v>0.05311716899395953</v>
      </c>
      <c r="J38" s="9">
        <f t="shared" si="4"/>
        <v>1900</v>
      </c>
      <c r="K38" s="13">
        <f t="shared" si="5"/>
        <v>133.52073085031623</v>
      </c>
    </row>
    <row r="39" spans="1:11" ht="15" customHeight="1">
      <c r="A39" s="8" t="s">
        <v>32</v>
      </c>
      <c r="B39" s="9">
        <v>1461</v>
      </c>
      <c r="C39" s="12">
        <f t="shared" si="0"/>
        <v>0.029917594535298464</v>
      </c>
      <c r="D39" s="9">
        <v>1626</v>
      </c>
      <c r="E39" s="12">
        <f t="shared" si="1"/>
        <v>0.0281874140595909</v>
      </c>
      <c r="F39" s="9">
        <v>1618</v>
      </c>
      <c r="G39" s="12">
        <f t="shared" si="2"/>
        <v>0.031099906431183863</v>
      </c>
      <c r="H39" s="9">
        <v>1720</v>
      </c>
      <c r="I39" s="12">
        <f t="shared" si="3"/>
        <v>0.027493689638763287</v>
      </c>
      <c r="J39" s="9">
        <f t="shared" si="4"/>
        <v>102</v>
      </c>
      <c r="K39" s="13">
        <f t="shared" si="5"/>
        <v>6.30407911001236</v>
      </c>
    </row>
    <row r="40" spans="1:11" ht="15" customHeight="1">
      <c r="A40" s="8" t="s">
        <v>33</v>
      </c>
      <c r="B40" s="9">
        <v>3419</v>
      </c>
      <c r="C40" s="12">
        <f t="shared" si="0"/>
        <v>0.070012495356732</v>
      </c>
      <c r="D40" s="9">
        <v>2017</v>
      </c>
      <c r="E40" s="12">
        <f t="shared" si="1"/>
        <v>0.03496556836297346</v>
      </c>
      <c r="F40" s="9">
        <v>1889</v>
      </c>
      <c r="G40" s="12">
        <f t="shared" si="2"/>
        <v>0.036308852440362374</v>
      </c>
      <c r="H40" s="9">
        <v>1388</v>
      </c>
      <c r="I40" s="12">
        <f t="shared" si="3"/>
        <v>0.022186768150350842</v>
      </c>
      <c r="J40" s="9">
        <f t="shared" si="4"/>
        <v>-501</v>
      </c>
      <c r="K40" s="13">
        <f t="shared" si="5"/>
        <v>-26.52196929592377</v>
      </c>
    </row>
    <row r="41" spans="1:11" ht="15" customHeight="1">
      <c r="A41" s="8" t="s">
        <v>34</v>
      </c>
      <c r="B41" s="9">
        <v>852</v>
      </c>
      <c r="C41" s="12">
        <f t="shared" si="0"/>
        <v>0.017446810776231544</v>
      </c>
      <c r="D41" s="9">
        <v>838</v>
      </c>
      <c r="E41" s="12">
        <f t="shared" si="1"/>
        <v>0.01452709285481991</v>
      </c>
      <c r="F41" s="9">
        <v>738</v>
      </c>
      <c r="G41" s="12">
        <f t="shared" si="2"/>
        <v>0.014185247803593135</v>
      </c>
      <c r="H41" s="9">
        <v>678</v>
      </c>
      <c r="I41" s="12">
        <f t="shared" si="3"/>
        <v>0.01083762882272181</v>
      </c>
      <c r="J41" s="9">
        <f t="shared" si="4"/>
        <v>-60</v>
      </c>
      <c r="K41" s="13">
        <f t="shared" si="5"/>
        <v>-8.130081300813007</v>
      </c>
    </row>
    <row r="42" spans="1:11" ht="15" customHeight="1">
      <c r="A42" s="8" t="s">
        <v>35</v>
      </c>
      <c r="B42" s="9">
        <v>258</v>
      </c>
      <c r="C42" s="12">
        <f t="shared" si="0"/>
        <v>0.005283189178718004</v>
      </c>
      <c r="D42" s="9">
        <v>133</v>
      </c>
      <c r="E42" s="12">
        <f t="shared" si="1"/>
        <v>0.0023056125891301286</v>
      </c>
      <c r="F42" s="9">
        <v>104</v>
      </c>
      <c r="G42" s="12">
        <f t="shared" si="2"/>
        <v>0.00199900511053345</v>
      </c>
      <c r="H42" s="9">
        <v>180</v>
      </c>
      <c r="I42" s="12">
        <f t="shared" si="3"/>
        <v>0.0028772465901031347</v>
      </c>
      <c r="J42" s="9">
        <f t="shared" si="4"/>
        <v>76</v>
      </c>
      <c r="K42" s="13">
        <f t="shared" si="5"/>
        <v>73.07692307692307</v>
      </c>
    </row>
    <row r="43" spans="1:11" ht="15" customHeight="1">
      <c r="A43" s="8" t="s">
        <v>36</v>
      </c>
      <c r="B43" s="9">
        <v>210</v>
      </c>
      <c r="C43" s="12">
        <f t="shared" si="0"/>
        <v>0.004300270261747213</v>
      </c>
      <c r="D43" s="9">
        <v>328</v>
      </c>
      <c r="E43" s="12">
        <f t="shared" si="1"/>
        <v>0.005686022024320919</v>
      </c>
      <c r="F43" s="9">
        <v>132</v>
      </c>
      <c r="G43" s="12">
        <f t="shared" si="2"/>
        <v>0.0025371987941386095</v>
      </c>
      <c r="H43" s="9">
        <v>112</v>
      </c>
      <c r="I43" s="12">
        <f t="shared" si="3"/>
        <v>0.001790286767175284</v>
      </c>
      <c r="J43" s="9">
        <f t="shared" si="4"/>
        <v>-20</v>
      </c>
      <c r="K43" s="13">
        <f t="shared" si="5"/>
        <v>-15.151515151515152</v>
      </c>
    </row>
    <row r="44" spans="1:11" s="6" customFormat="1" ht="16.5" customHeight="1">
      <c r="A44" s="4" t="s">
        <v>47</v>
      </c>
      <c r="B44" s="10">
        <v>91956</v>
      </c>
      <c r="C44" s="14">
        <f t="shared" si="0"/>
        <v>1.8830269151867935</v>
      </c>
      <c r="D44" s="10">
        <v>113795</v>
      </c>
      <c r="E44" s="14">
        <f t="shared" si="1"/>
        <v>1.9726855983463385</v>
      </c>
      <c r="F44" s="10">
        <v>119105</v>
      </c>
      <c r="G44" s="14">
        <f t="shared" si="2"/>
        <v>2.2893413816354475</v>
      </c>
      <c r="H44" s="10">
        <v>161815</v>
      </c>
      <c r="I44" s="14">
        <f t="shared" si="3"/>
        <v>2.5865647609863265</v>
      </c>
      <c r="J44" s="11">
        <f t="shared" si="4"/>
        <v>42710</v>
      </c>
      <c r="K44" s="15">
        <f t="shared" si="5"/>
        <v>35.85911590613324</v>
      </c>
    </row>
    <row r="45" spans="1:11" s="6" customFormat="1" ht="16.5" customHeight="1">
      <c r="A45" s="4" t="s">
        <v>48</v>
      </c>
      <c r="B45" s="10">
        <f>SUM(B8:B44)</f>
        <v>4883414</v>
      </c>
      <c r="C45" s="14">
        <f t="shared" si="0"/>
        <v>100</v>
      </c>
      <c r="D45" s="10">
        <f>SUM(D8:D44)</f>
        <v>5768532</v>
      </c>
      <c r="E45" s="14">
        <f t="shared" si="1"/>
        <v>100</v>
      </c>
      <c r="F45" s="10">
        <f>SUM(F8:F44)</f>
        <v>5202588</v>
      </c>
      <c r="G45" s="14">
        <f t="shared" si="2"/>
        <v>100</v>
      </c>
      <c r="H45" s="10">
        <f>SUM(H8:H44)</f>
        <v>6255981</v>
      </c>
      <c r="I45" s="14">
        <f t="shared" si="3"/>
        <v>100</v>
      </c>
      <c r="J45" s="11">
        <f t="shared" si="4"/>
        <v>1053393</v>
      </c>
      <c r="K45" s="15">
        <f t="shared" si="5"/>
        <v>20.24748067692464</v>
      </c>
    </row>
    <row r="46" spans="1:11" s="6" customFormat="1" ht="16.5" customHeight="1">
      <c r="A46" s="5" t="s">
        <v>49</v>
      </c>
      <c r="B46" s="11">
        <v>220317</v>
      </c>
      <c r="C46" s="23">
        <f>(B46/B47)*100</f>
        <v>4.316783153344093</v>
      </c>
      <c r="D46" s="11">
        <v>326052</v>
      </c>
      <c r="E46" s="23">
        <f>(D46/D47)*100</f>
        <v>5.349864732359092</v>
      </c>
      <c r="F46" s="11">
        <v>344368</v>
      </c>
      <c r="G46" s="23">
        <f>(F46/F47)*100</f>
        <v>6.20823384934007</v>
      </c>
      <c r="H46" s="11">
        <v>327560</v>
      </c>
      <c r="I46" s="23">
        <f>(H46/H47)*100</f>
        <v>4.97543798998138</v>
      </c>
      <c r="J46" s="11">
        <f t="shared" si="4"/>
        <v>-16808</v>
      </c>
      <c r="K46" s="15">
        <f t="shared" si="5"/>
        <v>-4.880825163778284</v>
      </c>
    </row>
    <row r="47" spans="1:11" s="6" customFormat="1" ht="16.5" customHeight="1">
      <c r="A47" s="4" t="s">
        <v>50</v>
      </c>
      <c r="B47" s="10">
        <f>B46+B45</f>
        <v>5103731</v>
      </c>
      <c r="C47" s="24"/>
      <c r="D47" s="10">
        <f>D46+D45</f>
        <v>6094584</v>
      </c>
      <c r="E47" s="24"/>
      <c r="F47" s="10">
        <f>F46+F45</f>
        <v>5546956</v>
      </c>
      <c r="G47" s="24"/>
      <c r="H47" s="10">
        <f>H46+H45</f>
        <v>6583541</v>
      </c>
      <c r="I47" s="24"/>
      <c r="J47" s="11">
        <f t="shared" si="4"/>
        <v>1036585</v>
      </c>
      <c r="K47" s="15">
        <f t="shared" si="5"/>
        <v>18.687456687956423</v>
      </c>
    </row>
  </sheetData>
  <mergeCells count="17">
    <mergeCell ref="B6:C6"/>
    <mergeCell ref="D5:E5"/>
    <mergeCell ref="D6:E6"/>
    <mergeCell ref="C46:C47"/>
    <mergeCell ref="E46:E47"/>
    <mergeCell ref="G46:G47"/>
    <mergeCell ref="I46:I47"/>
    <mergeCell ref="A2:K2"/>
    <mergeCell ref="A3:K3"/>
    <mergeCell ref="A5:A7"/>
    <mergeCell ref="J5:K5"/>
    <mergeCell ref="J6:K6"/>
    <mergeCell ref="F5:G5"/>
    <mergeCell ref="F6:G6"/>
    <mergeCell ref="H5:I5"/>
    <mergeCell ref="H6:I6"/>
    <mergeCell ref="B5:C5"/>
  </mergeCells>
  <conditionalFormatting sqref="J8:K47">
    <cfRule type="cellIs" priority="1" dxfId="0" operator="lessThan" stopIfTrue="1">
      <formula>0</formula>
    </cfRule>
  </conditionalFormatting>
  <printOptions/>
  <pageMargins left="0.3937007874015748" right="0.1968503937007874" top="0.1968503937007874" bottom="0.1968503937007874" header="0.5118110236220472" footer="0.5118110236220472"/>
  <pageSetup orientation="landscape" paperSize="9" scale="79" r:id="rId1"/>
  <ignoredErrors>
    <ignoredError sqref="C45:E45 F45:G45 H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mesut-ozen</cp:lastModifiedBy>
  <dcterms:created xsi:type="dcterms:W3CDTF">2007-10-02T05:31:15Z</dcterms:created>
  <dcterms:modified xsi:type="dcterms:W3CDTF">2007-10-02T06:09:34Z</dcterms:modified>
  <cp:category/>
  <cp:version/>
  <cp:contentType/>
  <cp:contentStatus/>
</cp:coreProperties>
</file>