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34" activeTab="0"/>
  </bookViews>
  <sheets>
    <sheet name="Ocak-Ağustos Dönemi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<sst xmlns="http://schemas.openxmlformats.org/spreadsheetml/2006/main" count="63" uniqueCount="54">
  <si>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MİLLİYETLER</t>
  </si>
  <si>
    <t>ALMANYA</t>
  </si>
  <si>
    <t>RUSYA FEDERASYONU</t>
  </si>
  <si>
    <t>HOLLANDA</t>
  </si>
  <si>
    <t>UKRAYNA</t>
  </si>
  <si>
    <t>İSRAİL</t>
  </si>
  <si>
    <t>İNGİLTERE</t>
  </si>
  <si>
    <t>AVUSTURYA</t>
  </si>
  <si>
    <t>BELÇİKA</t>
  </si>
  <si>
    <t>FRANSA</t>
  </si>
  <si>
    <t>İSVEÇ</t>
  </si>
  <si>
    <t>POLONYA</t>
  </si>
  <si>
    <t>DANİMARKA</t>
  </si>
  <si>
    <t>NORVEÇ</t>
  </si>
  <si>
    <t>KAZAKİSTAN</t>
  </si>
  <si>
    <t>İSVİÇRE</t>
  </si>
  <si>
    <t>ÇEK CUMHURİYETİ</t>
  </si>
  <si>
    <t>ROMANYA</t>
  </si>
  <si>
    <t>BELARUS (BEYAZ RUSYA)</t>
  </si>
  <si>
    <t>LİTVANYA</t>
  </si>
  <si>
    <t>MACARİSTAN</t>
  </si>
  <si>
    <t>SLOVAKYA</t>
  </si>
  <si>
    <t>İTALYA</t>
  </si>
  <si>
    <t>FİNLANDİYA</t>
  </si>
  <si>
    <t>LETONYA</t>
  </si>
  <si>
    <t>SIRBİSTAN &amp; KARADAĞ</t>
  </si>
  <si>
    <t>SLOVENYA</t>
  </si>
  <si>
    <t>İRAN</t>
  </si>
  <si>
    <t>BOSNA - HERSEK</t>
  </si>
  <si>
    <t>AMERİKA BİRLEŞİK DEVLETLERİ</t>
  </si>
  <si>
    <t>PORTEKİZ</t>
  </si>
  <si>
    <t>İSPANYA</t>
  </si>
  <si>
    <t>KANADA</t>
  </si>
  <si>
    <t>YUNANİSTAN</t>
  </si>
  <si>
    <t>JAPONYA</t>
  </si>
  <si>
    <t>SUUDİ ARABİSTAN</t>
  </si>
  <si>
    <t>ENDONEZYA</t>
  </si>
  <si>
    <t>2004 YILI</t>
  </si>
  <si>
    <t>ZİYARETÇİ SAYISI</t>
  </si>
  <si>
    <t>MİLLİYET PAYI (%)</t>
  </si>
  <si>
    <t>2005 YILI</t>
  </si>
  <si>
    <t>2006 YILI</t>
  </si>
  <si>
    <t>2007 YILI</t>
  </si>
  <si>
    <t>DİĞER MİLLİYETLER TOPLAMI</t>
  </si>
  <si>
    <t>YABANCI ZİYARETÇİLER TOPLAMI</t>
  </si>
  <si>
    <t>YERLİ ZİYARETÇİLER</t>
  </si>
  <si>
    <t>G E N E L  T O P L A M</t>
  </si>
  <si>
    <t>2006 / 2007 YILI</t>
  </si>
  <si>
    <t>KARŞILAŞTIRMASI</t>
  </si>
  <si>
    <t>SAYISAL DEĞİŞİM</t>
  </si>
  <si>
    <t>ORANSAL DEĞİŞİM (%)</t>
  </si>
  <si>
    <t>ANTALYA İL KÜLTÜR VE TURİZM MÜDÜRLÜĞÜ</t>
  </si>
  <si>
    <t>OCAK - AĞUSTOS DÖNEMİ</t>
  </si>
  <si>
    <t>2004 - 2007 YILLARINDA İLİMİZE GELEN ZİYARETÇİLERİN SAYISI VE MİLLİYETLERİNE GÖRE DAĞILIMI (OCAK-AĞUSTOS DÖNEMİ)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</si>
</sst>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</numFmts>
  <fonts count="11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0.5"/>
      <color indexed="8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showGridLines="0" tabSelected="1" view="pageBreakPreview" zoomScale="75" zoomScaleNormal="75" zoomScaleSheetLayoutView="75" workbookViewId="0" topLeftCell="A1">
      <selection activeCell="A3" sqref="A3:K3"/>
    </sheetView>
  </sheetViews>
  <sheetFormatPr defaultColWidth="9.140625" defaultRowHeight="15" customHeight="1"/>
  <cols>
    <col min="1" max="1" width="38.7109375" style="1" customWidth="1"/>
    <col min="2" max="9" width="13.8515625" style="1" customWidth="1"/>
    <col min="10" max="10" width="13.7109375" style="1" customWidth="1"/>
    <col min="11" max="11" width="14.7109375" style="1" customWidth="1"/>
    <col min="12" max="16384" width="9.140625" style="1" customWidth="1"/>
  </cols>
  <sheetData>
    <row r="1" ht="4.5" customHeight="1"/>
    <row r="2" spans="1:11" ht="25.5" customHeight="1">
      <c r="A2" s="20" t="s">
        <v>51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1" t="s">
        <v>53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ht="4.5" customHeight="1"/>
    <row r="5" spans="1:11" ht="18" customHeight="1">
      <c r="A5" s="19" t="s">
        <v>0</v>
      </c>
      <c r="B5" s="17" t="s">
        <v>37</v>
      </c>
      <c r="C5" s="18"/>
      <c r="D5" s="17" t="s">
        <v>40</v>
      </c>
      <c r="E5" s="18"/>
      <c r="F5" s="17" t="s">
        <v>41</v>
      </c>
      <c r="G5" s="18"/>
      <c r="H5" s="17" t="s">
        <v>42</v>
      </c>
      <c r="I5" s="18"/>
      <c r="J5" s="17" t="s">
        <v>47</v>
      </c>
      <c r="K5" s="18"/>
    </row>
    <row r="6" spans="1:11" ht="18" customHeight="1">
      <c r="A6" s="19"/>
      <c r="B6" s="15" t="s">
        <v>52</v>
      </c>
      <c r="C6" s="16"/>
      <c r="D6" s="15" t="s">
        <v>52</v>
      </c>
      <c r="E6" s="16"/>
      <c r="F6" s="15" t="s">
        <v>52</v>
      </c>
      <c r="G6" s="16"/>
      <c r="H6" s="15" t="s">
        <v>52</v>
      </c>
      <c r="I6" s="16"/>
      <c r="J6" s="15" t="s">
        <v>48</v>
      </c>
      <c r="K6" s="16"/>
    </row>
    <row r="7" spans="1:11" ht="31.5" customHeight="1">
      <c r="A7" s="19"/>
      <c r="B7" s="2" t="s">
        <v>38</v>
      </c>
      <c r="C7" s="2" t="s">
        <v>39</v>
      </c>
      <c r="D7" s="2" t="s">
        <v>38</v>
      </c>
      <c r="E7" s="2" t="s">
        <v>39</v>
      </c>
      <c r="F7" s="2" t="s">
        <v>38</v>
      </c>
      <c r="G7" s="2" t="s">
        <v>39</v>
      </c>
      <c r="H7" s="2" t="s">
        <v>38</v>
      </c>
      <c r="I7" s="2" t="s">
        <v>39</v>
      </c>
      <c r="J7" s="2" t="s">
        <v>49</v>
      </c>
      <c r="K7" s="2" t="s">
        <v>50</v>
      </c>
    </row>
    <row r="8" spans="1:11" ht="15" customHeight="1">
      <c r="A8" s="14" t="s">
        <v>1</v>
      </c>
      <c r="B8" s="6">
        <v>1552917</v>
      </c>
      <c r="C8" s="10">
        <f>(B8/B$45)*100</f>
        <v>37.997486599848195</v>
      </c>
      <c r="D8" s="6">
        <v>1735909</v>
      </c>
      <c r="E8" s="10">
        <f>(D8/D$45)*100</f>
        <v>35.60589915659233</v>
      </c>
      <c r="F8" s="6">
        <v>1402080</v>
      </c>
      <c r="G8" s="10">
        <f>(F8/F$45)*100</f>
        <v>31.583777497099163</v>
      </c>
      <c r="H8" s="6">
        <v>1419231</v>
      </c>
      <c r="I8" s="10">
        <f>(H8/H$45)*100</f>
        <v>27.430722124272837</v>
      </c>
      <c r="J8" s="7">
        <f>H8-F8</f>
        <v>17151</v>
      </c>
      <c r="K8" s="12">
        <f>(J8/F8)*100</f>
        <v>1.2232540225950017</v>
      </c>
    </row>
    <row r="9" spans="1:11" ht="15" customHeight="1">
      <c r="A9" s="14" t="s">
        <v>2</v>
      </c>
      <c r="B9" s="6">
        <v>798550</v>
      </c>
      <c r="C9" s="10">
        <f aca="true" t="shared" si="0" ref="C9:C45">(B9/B$45)*100</f>
        <v>19.539288271239723</v>
      </c>
      <c r="D9" s="6">
        <v>957971</v>
      </c>
      <c r="E9" s="10">
        <f aca="true" t="shared" si="1" ref="E9:E45">(D9/D$45)*100</f>
        <v>19.649312735252774</v>
      </c>
      <c r="F9" s="6">
        <v>1018422</v>
      </c>
      <c r="G9" s="10">
        <f aca="true" t="shared" si="2" ref="G9:G45">(F9/F$45)*100</f>
        <v>22.941354163921265</v>
      </c>
      <c r="H9" s="6">
        <v>1367190</v>
      </c>
      <c r="I9" s="10">
        <f aca="true" t="shared" si="3" ref="I9:I45">(H9/H$45)*100</f>
        <v>26.424880080187496</v>
      </c>
      <c r="J9" s="7">
        <f aca="true" t="shared" si="4" ref="J9:J47">H9-F9</f>
        <v>348768</v>
      </c>
      <c r="K9" s="12">
        <f aca="true" t="shared" si="5" ref="K9:K47">(J9/F9)*100</f>
        <v>34.24592163170081</v>
      </c>
    </row>
    <row r="10" spans="1:11" ht="15" customHeight="1">
      <c r="A10" s="14" t="s">
        <v>3</v>
      </c>
      <c r="B10" s="6">
        <v>343794</v>
      </c>
      <c r="C10" s="10">
        <f t="shared" si="0"/>
        <v>8.412109538441664</v>
      </c>
      <c r="D10" s="6">
        <v>359879</v>
      </c>
      <c r="E10" s="10">
        <f t="shared" si="1"/>
        <v>7.381616998687887</v>
      </c>
      <c r="F10" s="6">
        <v>274130</v>
      </c>
      <c r="G10" s="10">
        <f t="shared" si="2"/>
        <v>6.175154716763519</v>
      </c>
      <c r="H10" s="6">
        <v>275746</v>
      </c>
      <c r="I10" s="10">
        <f t="shared" si="3"/>
        <v>5.329584756026142</v>
      </c>
      <c r="J10" s="7">
        <f t="shared" si="4"/>
        <v>1616</v>
      </c>
      <c r="K10" s="12">
        <f t="shared" si="5"/>
        <v>0.5895013314850618</v>
      </c>
    </row>
    <row r="11" spans="1:11" ht="15" customHeight="1">
      <c r="A11" s="14" t="s">
        <v>4</v>
      </c>
      <c r="B11" s="6">
        <v>94156</v>
      </c>
      <c r="C11" s="10">
        <f t="shared" si="0"/>
        <v>2.3038522653144415</v>
      </c>
      <c r="D11" s="6">
        <v>136136</v>
      </c>
      <c r="E11" s="10">
        <f t="shared" si="1"/>
        <v>2.7923380128692536</v>
      </c>
      <c r="F11" s="6">
        <v>198724</v>
      </c>
      <c r="G11" s="10">
        <f t="shared" si="2"/>
        <v>4.476531010593928</v>
      </c>
      <c r="H11" s="6">
        <v>252182</v>
      </c>
      <c r="I11" s="10">
        <f t="shared" si="3"/>
        <v>4.87414266369842</v>
      </c>
      <c r="J11" s="7">
        <f t="shared" si="4"/>
        <v>53458</v>
      </c>
      <c r="K11" s="12">
        <f t="shared" si="5"/>
        <v>26.900625993840706</v>
      </c>
    </row>
    <row r="12" spans="1:11" ht="15" customHeight="1">
      <c r="A12" s="14" t="s">
        <v>5</v>
      </c>
      <c r="B12" s="6">
        <v>98835</v>
      </c>
      <c r="C12" s="10">
        <f t="shared" si="0"/>
        <v>2.4183401869488175</v>
      </c>
      <c r="D12" s="6">
        <v>135082</v>
      </c>
      <c r="E12" s="10">
        <f t="shared" si="1"/>
        <v>2.770719012270116</v>
      </c>
      <c r="F12" s="6">
        <v>146531</v>
      </c>
      <c r="G12" s="10">
        <f t="shared" si="2"/>
        <v>3.300812008178876</v>
      </c>
      <c r="H12" s="6">
        <v>207856</v>
      </c>
      <c r="I12" s="10">
        <f t="shared" si="3"/>
        <v>4.01741519024236</v>
      </c>
      <c r="J12" s="7">
        <f t="shared" si="4"/>
        <v>61325</v>
      </c>
      <c r="K12" s="12">
        <f t="shared" si="5"/>
        <v>41.85121237144359</v>
      </c>
    </row>
    <row r="13" spans="1:11" ht="15" customHeight="1">
      <c r="A13" s="14" t="s">
        <v>6</v>
      </c>
      <c r="B13" s="6">
        <v>105054</v>
      </c>
      <c r="C13" s="10">
        <f t="shared" si="0"/>
        <v>2.57050953609269</v>
      </c>
      <c r="D13" s="6">
        <v>147588</v>
      </c>
      <c r="E13" s="10">
        <f t="shared" si="1"/>
        <v>3.027234402680756</v>
      </c>
      <c r="F13" s="6">
        <v>136980</v>
      </c>
      <c r="G13" s="10">
        <f t="shared" si="2"/>
        <v>3.085662616650008</v>
      </c>
      <c r="H13" s="6">
        <v>154532</v>
      </c>
      <c r="I13" s="10">
        <f t="shared" si="3"/>
        <v>2.986775480036816</v>
      </c>
      <c r="J13" s="7">
        <f t="shared" si="4"/>
        <v>17552</v>
      </c>
      <c r="K13" s="12">
        <f t="shared" si="5"/>
        <v>12.813549423273471</v>
      </c>
    </row>
    <row r="14" spans="1:11" ht="15" customHeight="1">
      <c r="A14" s="14" t="s">
        <v>7</v>
      </c>
      <c r="B14" s="6">
        <v>181983</v>
      </c>
      <c r="C14" s="10">
        <f t="shared" si="0"/>
        <v>4.452843650948618</v>
      </c>
      <c r="D14" s="6">
        <v>191043</v>
      </c>
      <c r="E14" s="10">
        <f t="shared" si="1"/>
        <v>3.9185566712154083</v>
      </c>
      <c r="F14" s="6">
        <v>157889</v>
      </c>
      <c r="G14" s="10">
        <f t="shared" si="2"/>
        <v>3.5566665562874378</v>
      </c>
      <c r="H14" s="6">
        <v>150412</v>
      </c>
      <c r="I14" s="10">
        <f t="shared" si="3"/>
        <v>2.90714462702416</v>
      </c>
      <c r="J14" s="7">
        <f t="shared" si="4"/>
        <v>-7477</v>
      </c>
      <c r="K14" s="12">
        <f t="shared" si="5"/>
        <v>-4.735605393662636</v>
      </c>
    </row>
    <row r="15" spans="1:11" ht="15" customHeight="1">
      <c r="A15" s="14" t="s">
        <v>8</v>
      </c>
      <c r="B15" s="6">
        <v>100067</v>
      </c>
      <c r="C15" s="10">
        <f t="shared" si="0"/>
        <v>2.4484853289564157</v>
      </c>
      <c r="D15" s="6">
        <v>137999</v>
      </c>
      <c r="E15" s="10">
        <f t="shared" si="1"/>
        <v>2.8305507245544463</v>
      </c>
      <c r="F15" s="6">
        <v>127960</v>
      </c>
      <c r="G15" s="10">
        <f t="shared" si="2"/>
        <v>2.8824747293512565</v>
      </c>
      <c r="H15" s="6">
        <v>146052</v>
      </c>
      <c r="I15" s="10">
        <f t="shared" si="3"/>
        <v>2.8228750835447483</v>
      </c>
      <c r="J15" s="7">
        <f t="shared" si="4"/>
        <v>18092</v>
      </c>
      <c r="K15" s="12">
        <f t="shared" si="5"/>
        <v>14.13879337292904</v>
      </c>
    </row>
    <row r="16" spans="1:11" ht="15" customHeight="1">
      <c r="A16" s="14" t="s">
        <v>9</v>
      </c>
      <c r="B16" s="6">
        <v>96428</v>
      </c>
      <c r="C16" s="10">
        <f t="shared" si="0"/>
        <v>2.3594446051206615</v>
      </c>
      <c r="D16" s="6">
        <v>124881</v>
      </c>
      <c r="E16" s="10">
        <f t="shared" si="1"/>
        <v>2.5614823660539847</v>
      </c>
      <c r="F16" s="6">
        <v>116465</v>
      </c>
      <c r="G16" s="10">
        <f t="shared" si="2"/>
        <v>2.623534068098578</v>
      </c>
      <c r="H16" s="6">
        <v>137424</v>
      </c>
      <c r="I16" s="10">
        <f t="shared" si="3"/>
        <v>2.6561141612648473</v>
      </c>
      <c r="J16" s="7">
        <f t="shared" si="4"/>
        <v>20959</v>
      </c>
      <c r="K16" s="12">
        <f t="shared" si="5"/>
        <v>17.995964452839907</v>
      </c>
    </row>
    <row r="17" spans="1:11" ht="15" customHeight="1">
      <c r="A17" s="14" t="s">
        <v>10</v>
      </c>
      <c r="B17" s="6">
        <v>100540</v>
      </c>
      <c r="C17" s="10">
        <f t="shared" si="0"/>
        <v>2.460058910262904</v>
      </c>
      <c r="D17" s="6">
        <v>158227</v>
      </c>
      <c r="E17" s="10">
        <f t="shared" si="1"/>
        <v>3.2454550358631327</v>
      </c>
      <c r="F17" s="6">
        <v>138309</v>
      </c>
      <c r="G17" s="10">
        <f t="shared" si="2"/>
        <v>3.115600166785268</v>
      </c>
      <c r="H17" s="6">
        <v>127278</v>
      </c>
      <c r="I17" s="10">
        <f t="shared" si="3"/>
        <v>2.4600135217827104</v>
      </c>
      <c r="J17" s="7">
        <f t="shared" si="4"/>
        <v>-11031</v>
      </c>
      <c r="K17" s="12">
        <f t="shared" si="5"/>
        <v>-7.975619807821617</v>
      </c>
    </row>
    <row r="18" spans="1:11" ht="15" customHeight="1">
      <c r="A18" s="14" t="s">
        <v>11</v>
      </c>
      <c r="B18" s="6">
        <v>57730</v>
      </c>
      <c r="C18" s="10">
        <f t="shared" si="0"/>
        <v>1.4125641624177188</v>
      </c>
      <c r="D18" s="6">
        <v>69077</v>
      </c>
      <c r="E18" s="10">
        <f t="shared" si="1"/>
        <v>1.4168649946742187</v>
      </c>
      <c r="F18" s="6">
        <v>77702</v>
      </c>
      <c r="G18" s="10">
        <f t="shared" si="2"/>
        <v>1.7503442593001823</v>
      </c>
      <c r="H18" s="6">
        <v>115458</v>
      </c>
      <c r="I18" s="10">
        <f t="shared" si="3"/>
        <v>2.2315580162949464</v>
      </c>
      <c r="J18" s="7">
        <f t="shared" si="4"/>
        <v>37756</v>
      </c>
      <c r="K18" s="12">
        <f t="shared" si="5"/>
        <v>48.590769864353554</v>
      </c>
    </row>
    <row r="19" spans="1:11" ht="15" customHeight="1">
      <c r="A19" s="14" t="s">
        <v>12</v>
      </c>
      <c r="B19" s="6">
        <v>68586</v>
      </c>
      <c r="C19" s="10">
        <f t="shared" si="0"/>
        <v>1.6781937579002537</v>
      </c>
      <c r="D19" s="6">
        <v>104843</v>
      </c>
      <c r="E19" s="10">
        <f t="shared" si="1"/>
        <v>2.1504752180411586</v>
      </c>
      <c r="F19" s="6">
        <v>94977</v>
      </c>
      <c r="G19" s="10">
        <f t="shared" si="2"/>
        <v>2.1394873583119276</v>
      </c>
      <c r="H19" s="6">
        <v>96093</v>
      </c>
      <c r="I19" s="10">
        <f t="shared" si="3"/>
        <v>1.857273679258521</v>
      </c>
      <c r="J19" s="7">
        <f t="shared" si="4"/>
        <v>1116</v>
      </c>
      <c r="K19" s="12">
        <f t="shared" si="5"/>
        <v>1.1750213209513882</v>
      </c>
    </row>
    <row r="20" spans="1:11" ht="15" customHeight="1">
      <c r="A20" s="14" t="s">
        <v>13</v>
      </c>
      <c r="B20" s="6">
        <v>58691</v>
      </c>
      <c r="C20" s="10">
        <f t="shared" si="0"/>
        <v>1.436078351922022</v>
      </c>
      <c r="D20" s="6">
        <v>75964</v>
      </c>
      <c r="E20" s="10">
        <f t="shared" si="1"/>
        <v>1.5581269084562497</v>
      </c>
      <c r="F20" s="6">
        <v>78803</v>
      </c>
      <c r="G20" s="10">
        <f t="shared" si="2"/>
        <v>1.7751457963196862</v>
      </c>
      <c r="H20" s="6">
        <v>83955</v>
      </c>
      <c r="I20" s="10">
        <f t="shared" si="3"/>
        <v>1.6226719089023043</v>
      </c>
      <c r="J20" s="7">
        <f t="shared" si="4"/>
        <v>5152</v>
      </c>
      <c r="K20" s="12">
        <f t="shared" si="5"/>
        <v>6.537822164130808</v>
      </c>
    </row>
    <row r="21" spans="1:11" ht="15" customHeight="1">
      <c r="A21" s="14" t="s">
        <v>14</v>
      </c>
      <c r="B21" s="6">
        <v>18815</v>
      </c>
      <c r="C21" s="10">
        <f t="shared" si="0"/>
        <v>0.46037406402025594</v>
      </c>
      <c r="D21" s="6">
        <v>26181</v>
      </c>
      <c r="E21" s="10">
        <f t="shared" si="1"/>
        <v>0.537008590783701</v>
      </c>
      <c r="F21" s="6">
        <v>36464</v>
      </c>
      <c r="G21" s="10">
        <f t="shared" si="2"/>
        <v>0.8214016765478603</v>
      </c>
      <c r="H21" s="6">
        <v>68371</v>
      </c>
      <c r="I21" s="10">
        <f t="shared" si="3"/>
        <v>1.3214662745942403</v>
      </c>
      <c r="J21" s="7">
        <f t="shared" si="4"/>
        <v>31907</v>
      </c>
      <c r="K21" s="12">
        <f t="shared" si="5"/>
        <v>87.50274243089075</v>
      </c>
    </row>
    <row r="22" spans="1:11" ht="15" customHeight="1">
      <c r="A22" s="14" t="s">
        <v>15</v>
      </c>
      <c r="B22" s="6">
        <v>85917</v>
      </c>
      <c r="C22" s="10">
        <f t="shared" si="0"/>
        <v>2.1022566281386306</v>
      </c>
      <c r="D22" s="6">
        <v>127074</v>
      </c>
      <c r="E22" s="10">
        <f t="shared" si="1"/>
        <v>2.606463835042513</v>
      </c>
      <c r="F22" s="6">
        <v>57401</v>
      </c>
      <c r="G22" s="10">
        <f t="shared" si="2"/>
        <v>1.2930363546381014</v>
      </c>
      <c r="H22" s="6">
        <v>57970</v>
      </c>
      <c r="I22" s="10">
        <f t="shared" si="3"/>
        <v>1.1204370264911747</v>
      </c>
      <c r="J22" s="7">
        <f t="shared" si="4"/>
        <v>569</v>
      </c>
      <c r="K22" s="12">
        <f t="shared" si="5"/>
        <v>0.9912719290604693</v>
      </c>
    </row>
    <row r="23" spans="1:11" ht="15" customHeight="1">
      <c r="A23" s="14" t="s">
        <v>16</v>
      </c>
      <c r="B23" s="6">
        <v>19622</v>
      </c>
      <c r="C23" s="10">
        <f t="shared" si="0"/>
        <v>0.4801201107736095</v>
      </c>
      <c r="D23" s="6">
        <v>31373</v>
      </c>
      <c r="E23" s="10">
        <f t="shared" si="1"/>
        <v>0.6435037056895098</v>
      </c>
      <c r="F23" s="6">
        <v>34448</v>
      </c>
      <c r="G23" s="10">
        <f t="shared" si="2"/>
        <v>0.7759885079453898</v>
      </c>
      <c r="H23" s="6">
        <v>49910</v>
      </c>
      <c r="I23" s="10">
        <f t="shared" si="3"/>
        <v>0.9646543383159312</v>
      </c>
      <c r="J23" s="7">
        <f t="shared" si="4"/>
        <v>15462</v>
      </c>
      <c r="K23" s="12">
        <f t="shared" si="5"/>
        <v>44.885044124477474</v>
      </c>
    </row>
    <row r="24" spans="1:11" ht="15" customHeight="1">
      <c r="A24" s="14" t="s">
        <v>17</v>
      </c>
      <c r="B24" s="6">
        <v>8396</v>
      </c>
      <c r="C24" s="10">
        <f t="shared" si="0"/>
        <v>0.20543718530502625</v>
      </c>
      <c r="D24" s="6">
        <v>14517</v>
      </c>
      <c r="E24" s="10">
        <f t="shared" si="1"/>
        <v>0.29776378718944996</v>
      </c>
      <c r="F24" s="6">
        <v>21264</v>
      </c>
      <c r="G24" s="10">
        <f t="shared" si="2"/>
        <v>0.47900080216415375</v>
      </c>
      <c r="H24" s="6">
        <v>46227</v>
      </c>
      <c r="I24" s="10">
        <f t="shared" si="3"/>
        <v>0.8934697675281618</v>
      </c>
      <c r="J24" s="7">
        <f t="shared" si="4"/>
        <v>24963</v>
      </c>
      <c r="K24" s="12">
        <f t="shared" si="5"/>
        <v>117.39559819413093</v>
      </c>
    </row>
    <row r="25" spans="1:11" ht="15" customHeight="1">
      <c r="A25" s="14" t="s">
        <v>18</v>
      </c>
      <c r="B25" s="6">
        <v>25376</v>
      </c>
      <c r="C25" s="10">
        <f t="shared" si="0"/>
        <v>0.6209116262863681</v>
      </c>
      <c r="D25" s="6">
        <v>32580</v>
      </c>
      <c r="E25" s="10">
        <f t="shared" si="1"/>
        <v>0.6682609483111027</v>
      </c>
      <c r="F25" s="6">
        <v>39728</v>
      </c>
      <c r="G25" s="10">
        <f t="shared" si="2"/>
        <v>0.8949277590470983</v>
      </c>
      <c r="H25" s="6">
        <v>44745</v>
      </c>
      <c r="I25" s="10">
        <f t="shared" si="3"/>
        <v>0.8648258538959395</v>
      </c>
      <c r="J25" s="7">
        <f t="shared" si="4"/>
        <v>5017</v>
      </c>
      <c r="K25" s="12">
        <f t="shared" si="5"/>
        <v>12.62837293596456</v>
      </c>
    </row>
    <row r="26" spans="1:11" ht="15" customHeight="1">
      <c r="A26" s="14" t="s">
        <v>19</v>
      </c>
      <c r="B26" s="6">
        <v>16984</v>
      </c>
      <c r="C26" s="10">
        <f t="shared" si="0"/>
        <v>0.41557231481902884</v>
      </c>
      <c r="D26" s="6">
        <v>19815</v>
      </c>
      <c r="E26" s="10">
        <f t="shared" si="1"/>
        <v>0.406433108986633</v>
      </c>
      <c r="F26" s="6">
        <v>20659</v>
      </c>
      <c r="G26" s="10">
        <f t="shared" si="2"/>
        <v>0.46537234630874963</v>
      </c>
      <c r="H26" s="6">
        <v>34338</v>
      </c>
      <c r="I26" s="10">
        <f t="shared" si="3"/>
        <v>0.6636806385312051</v>
      </c>
      <c r="J26" s="7">
        <f t="shared" si="4"/>
        <v>13679</v>
      </c>
      <c r="K26" s="12">
        <f t="shared" si="5"/>
        <v>66.2132726656663</v>
      </c>
    </row>
    <row r="27" spans="1:11" ht="15" customHeight="1">
      <c r="A27" s="14" t="s">
        <v>20</v>
      </c>
      <c r="B27" s="6">
        <v>18657</v>
      </c>
      <c r="C27" s="10">
        <f t="shared" si="0"/>
        <v>0.4565080474316192</v>
      </c>
      <c r="D27" s="6">
        <v>25095</v>
      </c>
      <c r="E27" s="10">
        <f t="shared" si="1"/>
        <v>0.5147332258399977</v>
      </c>
      <c r="F27" s="6">
        <v>29717</v>
      </c>
      <c r="G27" s="10">
        <f t="shared" si="2"/>
        <v>0.6694162357934611</v>
      </c>
      <c r="H27" s="6">
        <v>29634</v>
      </c>
      <c r="I27" s="10">
        <f t="shared" si="3"/>
        <v>0.5727623053827751</v>
      </c>
      <c r="J27" s="7">
        <f t="shared" si="4"/>
        <v>-83</v>
      </c>
      <c r="K27" s="12">
        <f t="shared" si="5"/>
        <v>-0.27930140996735875</v>
      </c>
    </row>
    <row r="28" spans="1:11" ht="15" customHeight="1">
      <c r="A28" s="14" t="s">
        <v>21</v>
      </c>
      <c r="B28" s="6">
        <v>10047</v>
      </c>
      <c r="C28" s="10">
        <f t="shared" si="0"/>
        <v>0.24583461181033814</v>
      </c>
      <c r="D28" s="6">
        <v>14238</v>
      </c>
      <c r="E28" s="10">
        <f t="shared" si="1"/>
        <v>0.29204111056026644</v>
      </c>
      <c r="F28" s="6">
        <v>15301</v>
      </c>
      <c r="G28" s="10">
        <f t="shared" si="2"/>
        <v>0.34467603808849306</v>
      </c>
      <c r="H28" s="6">
        <v>28124</v>
      </c>
      <c r="I28" s="10">
        <f t="shared" si="3"/>
        <v>0.5435772111960979</v>
      </c>
      <c r="J28" s="7">
        <f t="shared" si="4"/>
        <v>12823</v>
      </c>
      <c r="K28" s="12">
        <f t="shared" si="5"/>
        <v>83.80498006666231</v>
      </c>
    </row>
    <row r="29" spans="1:11" ht="15" customHeight="1">
      <c r="A29" s="14" t="s">
        <v>22</v>
      </c>
      <c r="B29" s="6">
        <v>36535</v>
      </c>
      <c r="C29" s="10">
        <f t="shared" si="0"/>
        <v>0.893955164973694</v>
      </c>
      <c r="D29" s="6">
        <v>36909</v>
      </c>
      <c r="E29" s="10">
        <f t="shared" si="1"/>
        <v>0.7570547372994012</v>
      </c>
      <c r="F29" s="6">
        <v>23292</v>
      </c>
      <c r="G29" s="10">
        <f t="shared" si="2"/>
        <v>0.5246842872464009</v>
      </c>
      <c r="H29" s="6">
        <v>26339</v>
      </c>
      <c r="I29" s="10">
        <f t="shared" si="3"/>
        <v>0.5090769508495955</v>
      </c>
      <c r="J29" s="7">
        <f t="shared" si="4"/>
        <v>3047</v>
      </c>
      <c r="K29" s="12">
        <f t="shared" si="5"/>
        <v>13.08174480508329</v>
      </c>
    </row>
    <row r="30" spans="1:11" ht="15" customHeight="1">
      <c r="A30" s="14" t="s">
        <v>23</v>
      </c>
      <c r="B30" s="6">
        <v>29595</v>
      </c>
      <c r="C30" s="10">
        <f t="shared" si="0"/>
        <v>0.724144056586738</v>
      </c>
      <c r="D30" s="6">
        <v>36495</v>
      </c>
      <c r="E30" s="10">
        <f t="shared" si="1"/>
        <v>0.7485630235915806</v>
      </c>
      <c r="F30" s="6">
        <v>26895</v>
      </c>
      <c r="G30" s="10">
        <f t="shared" si="2"/>
        <v>0.6058468102993282</v>
      </c>
      <c r="H30" s="6">
        <v>25545</v>
      </c>
      <c r="I30" s="10">
        <f t="shared" si="3"/>
        <v>0.49373061655540895</v>
      </c>
      <c r="J30" s="7">
        <f t="shared" si="4"/>
        <v>-1350</v>
      </c>
      <c r="K30" s="12">
        <f t="shared" si="5"/>
        <v>-5.01952035694367</v>
      </c>
    </row>
    <row r="31" spans="1:11" ht="15" customHeight="1">
      <c r="A31" s="14" t="s">
        <v>24</v>
      </c>
      <c r="B31" s="6">
        <v>11021</v>
      </c>
      <c r="C31" s="10">
        <f t="shared" si="0"/>
        <v>0.2696668912871241</v>
      </c>
      <c r="D31" s="6">
        <v>12070</v>
      </c>
      <c r="E31" s="10">
        <f t="shared" si="1"/>
        <v>0.24757242621593034</v>
      </c>
      <c r="F31" s="6">
        <v>13257</v>
      </c>
      <c r="G31" s="10">
        <f t="shared" si="2"/>
        <v>0.2986321310332104</v>
      </c>
      <c r="H31" s="6">
        <v>23219</v>
      </c>
      <c r="I31" s="10">
        <f t="shared" si="3"/>
        <v>0.4487739747817593</v>
      </c>
      <c r="J31" s="7">
        <f t="shared" si="4"/>
        <v>9962</v>
      </c>
      <c r="K31" s="12">
        <f t="shared" si="5"/>
        <v>75.14520630610244</v>
      </c>
    </row>
    <row r="32" spans="1:11" ht="15" customHeight="1">
      <c r="A32" s="14" t="s">
        <v>25</v>
      </c>
      <c r="B32" s="6">
        <v>16252</v>
      </c>
      <c r="C32" s="10">
        <f t="shared" si="0"/>
        <v>0.39766140252230664</v>
      </c>
      <c r="D32" s="6">
        <v>15302</v>
      </c>
      <c r="E32" s="10">
        <f t="shared" si="1"/>
        <v>0.31386522501708086</v>
      </c>
      <c r="F32" s="6">
        <v>14865</v>
      </c>
      <c r="G32" s="10">
        <f t="shared" si="2"/>
        <v>0.3348545393232762</v>
      </c>
      <c r="H32" s="6">
        <v>21603</v>
      </c>
      <c r="I32" s="10">
        <f t="shared" si="3"/>
        <v>0.4175401256389313</v>
      </c>
      <c r="J32" s="7">
        <f t="shared" si="4"/>
        <v>6738</v>
      </c>
      <c r="K32" s="12">
        <f t="shared" si="5"/>
        <v>45.32795156407669</v>
      </c>
    </row>
    <row r="33" spans="1:11" ht="15" customHeight="1">
      <c r="A33" s="14" t="s">
        <v>26</v>
      </c>
      <c r="B33" s="6">
        <v>9105</v>
      </c>
      <c r="C33" s="10">
        <f t="shared" si="0"/>
        <v>0.22278532303504814</v>
      </c>
      <c r="D33" s="6">
        <v>9034</v>
      </c>
      <c r="E33" s="10">
        <f t="shared" si="1"/>
        <v>0.1852998590252456</v>
      </c>
      <c r="F33" s="6">
        <v>7396</v>
      </c>
      <c r="G33" s="10">
        <f t="shared" si="2"/>
        <v>0.1666050570356509</v>
      </c>
      <c r="H33" s="6">
        <v>11836</v>
      </c>
      <c r="I33" s="10">
        <f t="shared" si="3"/>
        <v>0.2287647515188812</v>
      </c>
      <c r="J33" s="7">
        <f t="shared" si="4"/>
        <v>4440</v>
      </c>
      <c r="K33" s="12">
        <f t="shared" si="5"/>
        <v>60.03244997295836</v>
      </c>
    </row>
    <row r="34" spans="1:11" ht="15" customHeight="1">
      <c r="A34" s="14" t="s">
        <v>27</v>
      </c>
      <c r="B34" s="6">
        <v>18502</v>
      </c>
      <c r="C34" s="10">
        <f t="shared" si="0"/>
        <v>0.4527154362212477</v>
      </c>
      <c r="D34" s="6">
        <v>16893</v>
      </c>
      <c r="E34" s="10">
        <f t="shared" si="1"/>
        <v>0.346498839773464</v>
      </c>
      <c r="F34" s="6">
        <v>5573</v>
      </c>
      <c r="G34" s="10">
        <f t="shared" si="2"/>
        <v>0.12553947848292085</v>
      </c>
      <c r="H34" s="6">
        <v>10417</v>
      </c>
      <c r="I34" s="10">
        <f t="shared" si="3"/>
        <v>0.20133849413418262</v>
      </c>
      <c r="J34" s="7">
        <f t="shared" si="4"/>
        <v>4844</v>
      </c>
      <c r="K34" s="12">
        <f t="shared" si="5"/>
        <v>86.91907410730308</v>
      </c>
    </row>
    <row r="35" spans="1:11" ht="15" customHeight="1">
      <c r="A35" s="14" t="s">
        <v>28</v>
      </c>
      <c r="B35" s="6">
        <v>5806</v>
      </c>
      <c r="C35" s="10">
        <f t="shared" si="0"/>
        <v>0.1420638754026897</v>
      </c>
      <c r="D35" s="6">
        <v>6513</v>
      </c>
      <c r="E35" s="10">
        <f t="shared" si="1"/>
        <v>0.1335906555049175</v>
      </c>
      <c r="F35" s="6">
        <v>6426</v>
      </c>
      <c r="G35" s="10">
        <f t="shared" si="2"/>
        <v>0.1447544749203749</v>
      </c>
      <c r="H35" s="6">
        <v>9028</v>
      </c>
      <c r="I35" s="10">
        <f t="shared" si="3"/>
        <v>0.17449207305782863</v>
      </c>
      <c r="J35" s="7">
        <f t="shared" si="4"/>
        <v>2602</v>
      </c>
      <c r="K35" s="12">
        <f t="shared" si="5"/>
        <v>40.49175225645814</v>
      </c>
    </row>
    <row r="36" spans="1:11" ht="15" customHeight="1">
      <c r="A36" s="14" t="s">
        <v>29</v>
      </c>
      <c r="B36" s="6">
        <v>8935</v>
      </c>
      <c r="C36" s="10">
        <f t="shared" si="0"/>
        <v>0.21862568493335038</v>
      </c>
      <c r="D36" s="6">
        <v>6185</v>
      </c>
      <c r="E36" s="10">
        <f t="shared" si="1"/>
        <v>0.12686292097311758</v>
      </c>
      <c r="F36" s="6">
        <v>5696</v>
      </c>
      <c r="G36" s="10">
        <f t="shared" si="2"/>
        <v>0.1283102224006311</v>
      </c>
      <c r="H36" s="6">
        <v>6116</v>
      </c>
      <c r="I36" s="10">
        <f t="shared" si="3"/>
        <v>0.11820929539451482</v>
      </c>
      <c r="J36" s="7">
        <f t="shared" si="4"/>
        <v>420</v>
      </c>
      <c r="K36" s="12">
        <f t="shared" si="5"/>
        <v>7.373595505617978</v>
      </c>
    </row>
    <row r="37" spans="1:11" ht="15" customHeight="1">
      <c r="A37" s="14" t="s">
        <v>30</v>
      </c>
      <c r="B37" s="6">
        <v>1067</v>
      </c>
      <c r="C37" s="10">
        <f t="shared" si="0"/>
        <v>0.026107846203008937</v>
      </c>
      <c r="D37" s="6">
        <v>2007</v>
      </c>
      <c r="E37" s="10">
        <f t="shared" si="1"/>
        <v>0.0411663512357392</v>
      </c>
      <c r="F37" s="6">
        <v>1310</v>
      </c>
      <c r="G37" s="10">
        <f t="shared" si="2"/>
        <v>0.029509549042279974</v>
      </c>
      <c r="H37" s="6">
        <v>2926</v>
      </c>
      <c r="I37" s="10">
        <f t="shared" si="3"/>
        <v>0.05655336794054127</v>
      </c>
      <c r="J37" s="7">
        <f t="shared" si="4"/>
        <v>1616</v>
      </c>
      <c r="K37" s="12">
        <f t="shared" si="5"/>
        <v>123.35877862595419</v>
      </c>
    </row>
    <row r="38" spans="1:11" ht="15" customHeight="1">
      <c r="A38" s="14" t="s">
        <v>31</v>
      </c>
      <c r="B38" s="6">
        <v>2673</v>
      </c>
      <c r="C38" s="10">
        <f t="shared" si="0"/>
        <v>0.06540419203434197</v>
      </c>
      <c r="D38" s="6">
        <v>4357</v>
      </c>
      <c r="E38" s="10">
        <f t="shared" si="1"/>
        <v>0.08936810778979357</v>
      </c>
      <c r="F38" s="6">
        <v>2286</v>
      </c>
      <c r="G38" s="10">
        <f t="shared" si="2"/>
        <v>0.05149528939744429</v>
      </c>
      <c r="H38" s="6">
        <v>2761</v>
      </c>
      <c r="I38" s="10">
        <f t="shared" si="3"/>
        <v>0.05336426824464609</v>
      </c>
      <c r="J38" s="7">
        <f t="shared" si="4"/>
        <v>475</v>
      </c>
      <c r="K38" s="12">
        <f t="shared" si="5"/>
        <v>20.77865266841645</v>
      </c>
    </row>
    <row r="39" spans="1:11" ht="15" customHeight="1">
      <c r="A39" s="14" t="s">
        <v>32</v>
      </c>
      <c r="B39" s="6">
        <v>1279</v>
      </c>
      <c r="C39" s="10">
        <f t="shared" si="0"/>
        <v>0.03129515960042027</v>
      </c>
      <c r="D39" s="6">
        <v>1419</v>
      </c>
      <c r="E39" s="10">
        <f t="shared" si="1"/>
        <v>0.02910565640434177</v>
      </c>
      <c r="F39" s="6">
        <v>1430</v>
      </c>
      <c r="G39" s="10">
        <f t="shared" si="2"/>
        <v>0.03221271384004608</v>
      </c>
      <c r="H39" s="6">
        <v>1471</v>
      </c>
      <c r="I39" s="10">
        <f t="shared" si="3"/>
        <v>0.028431306985829186</v>
      </c>
      <c r="J39" s="7">
        <f t="shared" si="4"/>
        <v>41</v>
      </c>
      <c r="K39" s="12">
        <f t="shared" si="5"/>
        <v>2.867132867132867</v>
      </c>
    </row>
    <row r="40" spans="1:11" ht="15" customHeight="1">
      <c r="A40" s="14" t="s">
        <v>33</v>
      </c>
      <c r="B40" s="6">
        <v>3194</v>
      </c>
      <c r="C40" s="10">
        <f t="shared" si="0"/>
        <v>0.07815225939307455</v>
      </c>
      <c r="D40" s="6">
        <v>1776</v>
      </c>
      <c r="E40" s="10">
        <f t="shared" si="1"/>
        <v>0.0364282211234045</v>
      </c>
      <c r="F40" s="6">
        <v>1654</v>
      </c>
      <c r="G40" s="10">
        <f t="shared" si="2"/>
        <v>0.03725862146254281</v>
      </c>
      <c r="H40" s="6">
        <v>1265</v>
      </c>
      <c r="I40" s="10">
        <f t="shared" si="3"/>
        <v>0.024449764335196415</v>
      </c>
      <c r="J40" s="7">
        <f t="shared" si="4"/>
        <v>-389</v>
      </c>
      <c r="K40" s="12">
        <f t="shared" si="5"/>
        <v>-23.518742442563482</v>
      </c>
    </row>
    <row r="41" spans="1:11" ht="15" customHeight="1">
      <c r="A41" s="14" t="s">
        <v>34</v>
      </c>
      <c r="B41" s="6">
        <v>721</v>
      </c>
      <c r="C41" s="10">
        <f t="shared" si="0"/>
        <v>0.01764175924308289</v>
      </c>
      <c r="D41" s="6">
        <v>766</v>
      </c>
      <c r="E41" s="10">
        <f t="shared" si="1"/>
        <v>0.015711721498044957</v>
      </c>
      <c r="F41" s="6">
        <v>706</v>
      </c>
      <c r="G41" s="10">
        <f t="shared" si="2"/>
        <v>0.015903619560190582</v>
      </c>
      <c r="H41" s="6">
        <v>582</v>
      </c>
      <c r="I41" s="10">
        <f t="shared" si="3"/>
        <v>0.011248824381884832</v>
      </c>
      <c r="J41" s="7">
        <f t="shared" si="4"/>
        <v>-124</v>
      </c>
      <c r="K41" s="12">
        <f t="shared" si="5"/>
        <v>-17.56373937677054</v>
      </c>
    </row>
    <row r="42" spans="1:11" ht="15" customHeight="1">
      <c r="A42" s="14" t="s">
        <v>35</v>
      </c>
      <c r="B42" s="6">
        <v>226</v>
      </c>
      <c r="C42" s="10">
        <f t="shared" si="0"/>
        <v>0.005529871829315857</v>
      </c>
      <c r="D42" s="6">
        <v>130</v>
      </c>
      <c r="E42" s="10">
        <f t="shared" si="1"/>
        <v>0.0026664801497987525</v>
      </c>
      <c r="F42" s="6">
        <v>99</v>
      </c>
      <c r="G42" s="10">
        <f t="shared" si="2"/>
        <v>0.0022301109581570363</v>
      </c>
      <c r="H42" s="6">
        <v>178</v>
      </c>
      <c r="I42" s="10">
        <f t="shared" si="3"/>
        <v>0.003440362096177835</v>
      </c>
      <c r="J42" s="7">
        <f t="shared" si="4"/>
        <v>79</v>
      </c>
      <c r="K42" s="12">
        <f t="shared" si="5"/>
        <v>79.7979797979798</v>
      </c>
    </row>
    <row r="43" spans="1:11" ht="15" customHeight="1">
      <c r="A43" s="14" t="s">
        <v>36</v>
      </c>
      <c r="B43" s="6">
        <v>182</v>
      </c>
      <c r="C43" s="10">
        <f t="shared" si="0"/>
        <v>0.0044532596147587875</v>
      </c>
      <c r="D43" s="6">
        <v>312</v>
      </c>
      <c r="E43" s="10">
        <f t="shared" si="1"/>
        <v>0.006399552359517006</v>
      </c>
      <c r="F43" s="6">
        <v>124</v>
      </c>
      <c r="G43" s="10">
        <f t="shared" si="2"/>
        <v>0.0027932702910249746</v>
      </c>
      <c r="H43" s="6">
        <v>101</v>
      </c>
      <c r="I43" s="10">
        <f t="shared" si="3"/>
        <v>0.0019521155714267492</v>
      </c>
      <c r="J43" s="7">
        <f t="shared" si="4"/>
        <v>-23</v>
      </c>
      <c r="K43" s="12">
        <f t="shared" si="5"/>
        <v>-18.548387096774192</v>
      </c>
    </row>
    <row r="44" spans="1:11" s="5" customFormat="1" ht="16.5" customHeight="1">
      <c r="A44" s="3" t="s">
        <v>43</v>
      </c>
      <c r="B44" s="8">
        <v>80656</v>
      </c>
      <c r="C44" s="11">
        <f t="shared" si="0"/>
        <v>1.9735280631207954</v>
      </c>
      <c r="D44" s="8">
        <v>99701</v>
      </c>
      <c r="E44" s="11">
        <f t="shared" si="1"/>
        <v>2.045005672423734</v>
      </c>
      <c r="F44" s="8">
        <v>104278</v>
      </c>
      <c r="G44" s="11">
        <f t="shared" si="2"/>
        <v>2.3490051565121157</v>
      </c>
      <c r="H44" s="8">
        <v>137759</v>
      </c>
      <c r="I44" s="11">
        <f t="shared" si="3"/>
        <v>2.6625890000413617</v>
      </c>
      <c r="J44" s="8">
        <f t="shared" si="4"/>
        <v>33481</v>
      </c>
      <c r="K44" s="13">
        <f t="shared" si="5"/>
        <v>32.10744356431846</v>
      </c>
    </row>
    <row r="45" spans="1:11" s="5" customFormat="1" ht="16.5" customHeight="1">
      <c r="A45" s="3" t="s">
        <v>44</v>
      </c>
      <c r="B45" s="8">
        <f>SUM(B8:B44)</f>
        <v>4086894</v>
      </c>
      <c r="C45" s="11">
        <f t="shared" si="0"/>
        <v>100</v>
      </c>
      <c r="D45" s="8">
        <f>SUM(D8:D44)</f>
        <v>4875341</v>
      </c>
      <c r="E45" s="11">
        <f t="shared" si="1"/>
        <v>100</v>
      </c>
      <c r="F45" s="8">
        <f>SUM(F8:F44)</f>
        <v>4439241</v>
      </c>
      <c r="G45" s="11">
        <f t="shared" si="2"/>
        <v>100</v>
      </c>
      <c r="H45" s="8">
        <f>SUM(H8:H44)</f>
        <v>5173874</v>
      </c>
      <c r="I45" s="11">
        <f t="shared" si="3"/>
        <v>100</v>
      </c>
      <c r="J45" s="8">
        <f t="shared" si="4"/>
        <v>734633</v>
      </c>
      <c r="K45" s="13">
        <f t="shared" si="5"/>
        <v>16.54861720731089</v>
      </c>
    </row>
    <row r="46" spans="1:11" s="5" customFormat="1" ht="16.5" customHeight="1">
      <c r="A46" s="4" t="s">
        <v>45</v>
      </c>
      <c r="B46" s="9">
        <v>199117</v>
      </c>
      <c r="C46" s="22">
        <f>(B46/B47)*100</f>
        <v>4.645741693150111</v>
      </c>
      <c r="D46" s="9">
        <v>290850</v>
      </c>
      <c r="E46" s="22">
        <f>(D46/D47)*100</f>
        <v>5.629873150257124</v>
      </c>
      <c r="F46" s="9">
        <v>312435</v>
      </c>
      <c r="G46" s="22">
        <f>(F46/F47)*100</f>
        <v>6.57525891916873</v>
      </c>
      <c r="H46" s="9">
        <v>297488</v>
      </c>
      <c r="I46" s="22">
        <f>(H46/H47)*100</f>
        <v>5.437183648239689</v>
      </c>
      <c r="J46" s="8">
        <f t="shared" si="4"/>
        <v>-14947</v>
      </c>
      <c r="K46" s="13">
        <f t="shared" si="5"/>
        <v>-4.784035079296493</v>
      </c>
    </row>
    <row r="47" spans="1:11" s="5" customFormat="1" ht="16.5" customHeight="1">
      <c r="A47" s="3" t="s">
        <v>46</v>
      </c>
      <c r="B47" s="8">
        <f>B46+B45</f>
        <v>4286011</v>
      </c>
      <c r="C47" s="23"/>
      <c r="D47" s="8">
        <f>D46+D45</f>
        <v>5166191</v>
      </c>
      <c r="E47" s="23"/>
      <c r="F47" s="8">
        <f>F46+F45</f>
        <v>4751676</v>
      </c>
      <c r="G47" s="23"/>
      <c r="H47" s="8">
        <f>H46+H45</f>
        <v>5471362</v>
      </c>
      <c r="I47" s="23"/>
      <c r="J47" s="8">
        <f t="shared" si="4"/>
        <v>719686</v>
      </c>
      <c r="K47" s="13">
        <f t="shared" si="5"/>
        <v>15.145940085140486</v>
      </c>
    </row>
  </sheetData>
  <mergeCells count="17">
    <mergeCell ref="C46:C47"/>
    <mergeCell ref="E46:E47"/>
    <mergeCell ref="G46:G47"/>
    <mergeCell ref="I46:I47"/>
    <mergeCell ref="J5:K5"/>
    <mergeCell ref="J6:K6"/>
    <mergeCell ref="A2:K2"/>
    <mergeCell ref="A3:K3"/>
    <mergeCell ref="F5:G5"/>
    <mergeCell ref="F6:G6"/>
    <mergeCell ref="H5:I5"/>
    <mergeCell ref="H6:I6"/>
    <mergeCell ref="B5:C5"/>
    <mergeCell ref="B6:C6"/>
    <mergeCell ref="D5:E5"/>
    <mergeCell ref="D6:E6"/>
    <mergeCell ref="A5:A7"/>
  </mergeCells>
  <conditionalFormatting sqref="J8:K47">
    <cfRule type="cellIs" priority="1" dxfId="0" operator="lessThan" stopIfTrue="1">
      <formula>0</formula>
    </cfRule>
  </conditionalFormatting>
  <printOptions horizontalCentered="1"/>
  <pageMargins left="0.3937007874015748" right="0.1968503937007874" top="0.1968503937007874" bottom="0.1968503937007874" header="0.5118110236220472" footer="0.5118110236220472"/>
  <pageSetup horizontalDpi="300" verticalDpi="300" orientation="landscape" paperSize="9" scale="79" r:id="rId1"/>
  <ignoredErrors>
    <ignoredError sqref="C45:D45 E45:F45 G45:H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mesut-ozen</cp:lastModifiedBy>
  <cp:lastPrinted>2007-09-04T05:56:08Z</cp:lastPrinted>
  <dcterms:created xsi:type="dcterms:W3CDTF">2007-09-03T18:43:42Z</dcterms:created>
  <dcterms:modified xsi:type="dcterms:W3CDTF">2007-10-02T06:08:15Z</dcterms:modified>
  <cp:category/>
  <cp:version/>
  <cp:contentType/>
  <cp:contentStatus/>
</cp:coreProperties>
</file>