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32" activeTab="0"/>
  </bookViews>
  <sheets>
    <sheet name="Son Dört Yıllık Ekim Ayı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<sst xmlns="http://schemas.openxmlformats.org/spreadsheetml/2006/main" count="59" uniqueCount="53">
  <si>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MİLLİYETLER</t>
  </si>
  <si>
    <t>ALMANYA</t>
  </si>
  <si>
    <t>RUSYA FEDERASYONU</t>
  </si>
  <si>
    <t>HOLLANDA</t>
  </si>
  <si>
    <t>İSRAİL</t>
  </si>
  <si>
    <t>İNGİLTERE</t>
  </si>
  <si>
    <t>İSVEÇ</t>
  </si>
  <si>
    <t>UKRAYNA</t>
  </si>
  <si>
    <t>BELÇİKA</t>
  </si>
  <si>
    <t>AVUSTURYA</t>
  </si>
  <si>
    <t>İSVİÇRE</t>
  </si>
  <si>
    <t>DANİMARKA</t>
  </si>
  <si>
    <t>FRANSA</t>
  </si>
  <si>
    <t>POLONYA</t>
  </si>
  <si>
    <t>ÇEK CUMHURİYETİ</t>
  </si>
  <si>
    <t>NORVEÇ</t>
  </si>
  <si>
    <t>FİNLANDİYA</t>
  </si>
  <si>
    <t>LİTVANYA</t>
  </si>
  <si>
    <t>LETONYA</t>
  </si>
  <si>
    <t>BELARUS (BEYAZ RUSYA)</t>
  </si>
  <si>
    <t>MACARİSTAN</t>
  </si>
  <si>
    <t>İSPANYA</t>
  </si>
  <si>
    <t>SLOVENYA</t>
  </si>
  <si>
    <t>ROMANYA</t>
  </si>
  <si>
    <t>İTALYA</t>
  </si>
  <si>
    <t>KAZAKİSTAN</t>
  </si>
  <si>
    <t>SLOVAKYA</t>
  </si>
  <si>
    <t>AMERİKA BİRLEŞİK DEVLETLERİ</t>
  </si>
  <si>
    <t>SIRBİSTAN &amp; KARADAĞ</t>
  </si>
  <si>
    <t>BOSNA - HERSEK</t>
  </si>
  <si>
    <t>KANADA</t>
  </si>
  <si>
    <t>YUNANİSTAN</t>
  </si>
  <si>
    <t>PORTEKİZ</t>
  </si>
  <si>
    <t>İRAN</t>
  </si>
  <si>
    <t>JAPONYA</t>
  </si>
  <si>
    <t>SUUDİ ARABİSTAN</t>
  </si>
  <si>
    <t>ENDONEZYA</t>
  </si>
  <si>
    <t>ZİYARETÇİ SAYISI</t>
  </si>
  <si>
    <t>MİLLİYET PAYI (%)</t>
  </si>
  <si>
    <t xml:space="preserve">2004 YILI EKİM AYI </t>
  </si>
  <si>
    <t xml:space="preserve">2005 YILI EKİM AYI </t>
  </si>
  <si>
    <t xml:space="preserve">2006 YILI EKİM AYI </t>
  </si>
  <si>
    <t xml:space="preserve">2007 YILI EKİM AYI </t>
  </si>
  <si>
    <t>2006 / 2007 YILI KARŞILAŞTIRMASI</t>
  </si>
  <si>
    <t>SAYISAL DEĞİŞİM</t>
  </si>
  <si>
    <t>ORANSAL DEĞİŞİM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</si>
  <si>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</si>
  <si>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</si>
  <si>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</si>
  <si>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</si>
  <si>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</si>
  <si>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2004 - 2007 YILLARINDA İLİMİZE GELEN ZİYARETÇİLERİN SAYISI VE MİLLİYETLERİNE GÖRE DAĞILIMI (EKİM) </t>
  </si>
  <si>
    <t>-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</si>
</sst>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10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0.5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GridLines="0" tabSelected="1" view="pageBreakPreview" zoomScale="75" zoomScaleSheetLayoutView="75" workbookViewId="0" topLeftCell="A16">
      <selection activeCell="L6" sqref="L6"/>
    </sheetView>
  </sheetViews>
  <sheetFormatPr defaultColWidth="9.140625" defaultRowHeight="15" customHeight="1"/>
  <cols>
    <col min="1" max="1" width="36.7109375" style="2" customWidth="1"/>
    <col min="2" max="9" width="13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5.5" customHeight="1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1" t="s">
        <v>51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4.5" customHeight="1"/>
    <row r="5" spans="1:11" ht="31.5" customHeight="1">
      <c r="A5" s="19" t="s">
        <v>0</v>
      </c>
      <c r="B5" s="17" t="s">
        <v>39</v>
      </c>
      <c r="C5" s="17"/>
      <c r="D5" s="17" t="s">
        <v>40</v>
      </c>
      <c r="E5" s="17"/>
      <c r="F5" s="17" t="s">
        <v>41</v>
      </c>
      <c r="G5" s="17"/>
      <c r="H5" s="17" t="s">
        <v>42</v>
      </c>
      <c r="I5" s="17"/>
      <c r="J5" s="18" t="s">
        <v>43</v>
      </c>
      <c r="K5" s="18"/>
    </row>
    <row r="6" spans="1:11" ht="31.5" customHeight="1">
      <c r="A6" s="19"/>
      <c r="B6" s="3" t="s">
        <v>37</v>
      </c>
      <c r="C6" s="3" t="s">
        <v>38</v>
      </c>
      <c r="D6" s="3" t="s">
        <v>37</v>
      </c>
      <c r="E6" s="3" t="s">
        <v>38</v>
      </c>
      <c r="F6" s="3" t="s">
        <v>37</v>
      </c>
      <c r="G6" s="3" t="s">
        <v>38</v>
      </c>
      <c r="H6" s="3" t="s">
        <v>37</v>
      </c>
      <c r="I6" s="3" t="s">
        <v>38</v>
      </c>
      <c r="J6" s="3" t="s">
        <v>44</v>
      </c>
      <c r="K6" s="3" t="s">
        <v>45</v>
      </c>
    </row>
    <row r="7" spans="1:11" ht="15" customHeight="1">
      <c r="A7" s="6" t="s">
        <v>1</v>
      </c>
      <c r="B7" s="7">
        <v>396054</v>
      </c>
      <c r="C7" s="9">
        <f>(B7/B$44)*100</f>
        <v>53.55279775217089</v>
      </c>
      <c r="D7" s="7">
        <v>389074</v>
      </c>
      <c r="E7" s="9">
        <f>(D7/D$44)*100</f>
        <v>49.47319164736011</v>
      </c>
      <c r="F7" s="7">
        <v>265782</v>
      </c>
      <c r="G7" s="9">
        <f>(F7/F$44)*100</f>
        <v>49.18673533782546</v>
      </c>
      <c r="H7" s="7">
        <v>284338</v>
      </c>
      <c r="I7" s="9">
        <f>(H7/H$44)*100</f>
        <v>42.93851687863751</v>
      </c>
      <c r="J7" s="8">
        <f>(H7-F7)</f>
        <v>18556</v>
      </c>
      <c r="K7" s="15">
        <f>(J7/F7)*100</f>
        <v>6.9816616625655605</v>
      </c>
    </row>
    <row r="8" spans="1:11" ht="15" customHeight="1">
      <c r="A8" s="6" t="s">
        <v>2</v>
      </c>
      <c r="B8" s="7">
        <v>78333</v>
      </c>
      <c r="C8" s="9">
        <f aca="true" t="shared" si="0" ref="C8:C44">(B8/B$44)*100</f>
        <v>10.591867034093337</v>
      </c>
      <c r="D8" s="7">
        <v>85245</v>
      </c>
      <c r="E8" s="9">
        <f aca="true" t="shared" si="1" ref="E8:E44">(D8/D$44)*100</f>
        <v>10.83943471416546</v>
      </c>
      <c r="F8" s="7">
        <v>55944</v>
      </c>
      <c r="G8" s="9">
        <f aca="true" t="shared" si="2" ref="G8:G44">(F8/F$44)*100</f>
        <v>10.353232053861088</v>
      </c>
      <c r="H8" s="7">
        <v>92633</v>
      </c>
      <c r="I8" s="9">
        <f aca="true" t="shared" si="3" ref="I8:I44">(H8/H$44)*100</f>
        <v>13.988716365799958</v>
      </c>
      <c r="J8" s="8">
        <f aca="true" t="shared" si="4" ref="J8:J46">(H8-F8)</f>
        <v>36689</v>
      </c>
      <c r="K8" s="15">
        <f aca="true" t="shared" si="5" ref="K8:K46">(J8/F8)*100</f>
        <v>65.58165308165307</v>
      </c>
    </row>
    <row r="9" spans="1:11" ht="15" customHeight="1">
      <c r="A9" s="6" t="s">
        <v>3</v>
      </c>
      <c r="B9" s="7">
        <v>78192</v>
      </c>
      <c r="C9" s="9">
        <f t="shared" si="0"/>
        <v>10.57280159230243</v>
      </c>
      <c r="D9" s="7">
        <v>75756</v>
      </c>
      <c r="E9" s="9">
        <f t="shared" si="1"/>
        <v>9.632849037554328</v>
      </c>
      <c r="F9" s="7">
        <v>52428</v>
      </c>
      <c r="G9" s="9">
        <f t="shared" si="2"/>
        <v>9.702546298438243</v>
      </c>
      <c r="H9" s="7">
        <v>52412</v>
      </c>
      <c r="I9" s="9">
        <f t="shared" si="3"/>
        <v>7.914853261411239</v>
      </c>
      <c r="J9" s="8">
        <f t="shared" si="4"/>
        <v>-16</v>
      </c>
      <c r="K9" s="15">
        <f t="shared" si="5"/>
        <v>-0.030518043793392843</v>
      </c>
    </row>
    <row r="10" spans="1:11" ht="15" customHeight="1">
      <c r="A10" s="6" t="s">
        <v>4</v>
      </c>
      <c r="B10" s="7">
        <v>9004</v>
      </c>
      <c r="C10" s="9">
        <f t="shared" si="0"/>
        <v>1.217483956633557</v>
      </c>
      <c r="D10" s="7">
        <v>19831</v>
      </c>
      <c r="E10" s="9">
        <f t="shared" si="1"/>
        <v>2.5216356363026016</v>
      </c>
      <c r="F10" s="7">
        <v>15058</v>
      </c>
      <c r="G10" s="9">
        <f t="shared" si="2"/>
        <v>2.786696844470189</v>
      </c>
      <c r="H10" s="7">
        <v>26977</v>
      </c>
      <c r="I10" s="9">
        <f t="shared" si="3"/>
        <v>4.073857063899317</v>
      </c>
      <c r="J10" s="8">
        <f t="shared" si="4"/>
        <v>11919</v>
      </c>
      <c r="K10" s="15">
        <f t="shared" si="5"/>
        <v>79.15393810599018</v>
      </c>
    </row>
    <row r="11" spans="1:11" ht="15" customHeight="1">
      <c r="A11" s="6" t="s">
        <v>5</v>
      </c>
      <c r="B11" s="7">
        <v>17025</v>
      </c>
      <c r="C11" s="9">
        <f t="shared" si="0"/>
        <v>2.302050684327666</v>
      </c>
      <c r="D11" s="7">
        <v>22760</v>
      </c>
      <c r="E11" s="9">
        <f t="shared" si="1"/>
        <v>2.8940762988375375</v>
      </c>
      <c r="F11" s="7">
        <v>16719</v>
      </c>
      <c r="G11" s="9">
        <f t="shared" si="2"/>
        <v>3.0940884940029942</v>
      </c>
      <c r="H11" s="7">
        <v>22680</v>
      </c>
      <c r="I11" s="9">
        <f t="shared" si="3"/>
        <v>3.4249574900558444</v>
      </c>
      <c r="J11" s="8">
        <f t="shared" si="4"/>
        <v>5961</v>
      </c>
      <c r="K11" s="15">
        <f t="shared" si="5"/>
        <v>35.654046294634846</v>
      </c>
    </row>
    <row r="12" spans="1:11" ht="15" customHeight="1">
      <c r="A12" s="6" t="s">
        <v>6</v>
      </c>
      <c r="B12" s="7">
        <v>16384</v>
      </c>
      <c r="C12" s="9">
        <f t="shared" si="0"/>
        <v>2.215377292923611</v>
      </c>
      <c r="D12" s="7">
        <v>28509</v>
      </c>
      <c r="E12" s="9">
        <f t="shared" si="1"/>
        <v>3.625097592423522</v>
      </c>
      <c r="F12" s="7">
        <v>16162</v>
      </c>
      <c r="G12" s="9">
        <f t="shared" si="2"/>
        <v>2.9910077301319693</v>
      </c>
      <c r="H12" s="7">
        <v>19180</v>
      </c>
      <c r="I12" s="9">
        <f t="shared" si="3"/>
        <v>2.8964146675163622</v>
      </c>
      <c r="J12" s="8">
        <f t="shared" si="4"/>
        <v>3018</v>
      </c>
      <c r="K12" s="15">
        <f t="shared" si="5"/>
        <v>18.673431506001734</v>
      </c>
    </row>
    <row r="13" spans="1:11" ht="15" customHeight="1">
      <c r="A13" s="6" t="s">
        <v>7</v>
      </c>
      <c r="B13" s="7">
        <v>5543</v>
      </c>
      <c r="C13" s="9">
        <f t="shared" si="0"/>
        <v>0.7495017294113511</v>
      </c>
      <c r="D13" s="7">
        <v>9435</v>
      </c>
      <c r="E13" s="9">
        <f t="shared" si="1"/>
        <v>1.199719238995262</v>
      </c>
      <c r="F13" s="7">
        <v>8503</v>
      </c>
      <c r="G13" s="9">
        <f t="shared" si="2"/>
        <v>1.573600960853368</v>
      </c>
      <c r="H13" s="7">
        <v>18021</v>
      </c>
      <c r="I13" s="9">
        <f t="shared" si="3"/>
        <v>2.7213914871382876</v>
      </c>
      <c r="J13" s="8">
        <f t="shared" si="4"/>
        <v>9518</v>
      </c>
      <c r="K13" s="15">
        <f t="shared" si="5"/>
        <v>111.93696342467365</v>
      </c>
    </row>
    <row r="14" spans="1:11" ht="15" customHeight="1">
      <c r="A14" s="6" t="s">
        <v>8</v>
      </c>
      <c r="B14" s="7">
        <v>16890</v>
      </c>
      <c r="C14" s="9">
        <f t="shared" si="0"/>
        <v>2.2837965379321163</v>
      </c>
      <c r="D14" s="7">
        <v>19478</v>
      </c>
      <c r="E14" s="9">
        <f t="shared" si="1"/>
        <v>2.4767494792951474</v>
      </c>
      <c r="F14" s="7">
        <v>16561</v>
      </c>
      <c r="G14" s="9">
        <f t="shared" si="2"/>
        <v>3.0648483491347323</v>
      </c>
      <c r="H14" s="7">
        <v>16462</v>
      </c>
      <c r="I14" s="9">
        <f t="shared" si="3"/>
        <v>2.4859634127557015</v>
      </c>
      <c r="J14" s="8">
        <f t="shared" si="4"/>
        <v>-99</v>
      </c>
      <c r="K14" s="15">
        <f t="shared" si="5"/>
        <v>-0.5977899885272628</v>
      </c>
    </row>
    <row r="15" spans="1:11" ht="15" customHeight="1">
      <c r="A15" s="6" t="s">
        <v>9</v>
      </c>
      <c r="B15" s="7">
        <v>25849</v>
      </c>
      <c r="C15" s="9">
        <f t="shared" si="0"/>
        <v>3.4951957791004897</v>
      </c>
      <c r="D15" s="7">
        <v>20905</v>
      </c>
      <c r="E15" s="9">
        <f t="shared" si="1"/>
        <v>2.6582014511071494</v>
      </c>
      <c r="F15" s="7">
        <v>11668</v>
      </c>
      <c r="G15" s="9">
        <f t="shared" si="2"/>
        <v>2.159329179258744</v>
      </c>
      <c r="H15" s="7">
        <v>16084</v>
      </c>
      <c r="I15" s="9">
        <f t="shared" si="3"/>
        <v>2.4288807879214374</v>
      </c>
      <c r="J15" s="8">
        <f t="shared" si="4"/>
        <v>4416</v>
      </c>
      <c r="K15" s="15">
        <f t="shared" si="5"/>
        <v>37.84710318820706</v>
      </c>
    </row>
    <row r="16" spans="1:11" ht="15" customHeight="1">
      <c r="A16" s="6" t="s">
        <v>10</v>
      </c>
      <c r="B16" s="7">
        <v>33081</v>
      </c>
      <c r="C16" s="9">
        <f t="shared" si="0"/>
        <v>4.473077162305052</v>
      </c>
      <c r="D16" s="7">
        <v>32198</v>
      </c>
      <c r="E16" s="9">
        <f t="shared" si="1"/>
        <v>4.094177006589237</v>
      </c>
      <c r="F16" s="7">
        <v>16385</v>
      </c>
      <c r="G16" s="9">
        <f t="shared" si="2"/>
        <v>3.0322770485219848</v>
      </c>
      <c r="H16" s="7">
        <v>15203</v>
      </c>
      <c r="I16" s="9">
        <f t="shared" si="3"/>
        <v>2.295839008876499</v>
      </c>
      <c r="J16" s="8">
        <f t="shared" si="4"/>
        <v>-1182</v>
      </c>
      <c r="K16" s="15">
        <f t="shared" si="5"/>
        <v>-7.21391516631065</v>
      </c>
    </row>
    <row r="17" spans="1:11" ht="15" customHeight="1">
      <c r="A17" s="6" t="s">
        <v>11</v>
      </c>
      <c r="B17" s="7">
        <v>10948</v>
      </c>
      <c r="C17" s="9">
        <f t="shared" si="0"/>
        <v>1.4803436647294734</v>
      </c>
      <c r="D17" s="7">
        <v>18557</v>
      </c>
      <c r="E17" s="9">
        <f t="shared" si="1"/>
        <v>2.359638571068901</v>
      </c>
      <c r="F17" s="7">
        <v>12315</v>
      </c>
      <c r="G17" s="9">
        <f t="shared" si="2"/>
        <v>2.279065721852197</v>
      </c>
      <c r="H17" s="7">
        <v>14927</v>
      </c>
      <c r="I17" s="9">
        <f t="shared" si="3"/>
        <v>2.2541596320133857</v>
      </c>
      <c r="J17" s="8">
        <f t="shared" si="4"/>
        <v>2612</v>
      </c>
      <c r="K17" s="15">
        <f t="shared" si="5"/>
        <v>21.209906617945595</v>
      </c>
    </row>
    <row r="18" spans="1:11" ht="15" customHeight="1">
      <c r="A18" s="6" t="s">
        <v>12</v>
      </c>
      <c r="B18" s="7">
        <v>11768</v>
      </c>
      <c r="C18" s="9">
        <f t="shared" si="0"/>
        <v>1.591220702095035</v>
      </c>
      <c r="D18" s="7">
        <v>13455</v>
      </c>
      <c r="E18" s="9">
        <f t="shared" si="1"/>
        <v>1.7108873726212244</v>
      </c>
      <c r="F18" s="7">
        <v>11749</v>
      </c>
      <c r="G18" s="9">
        <f t="shared" si="2"/>
        <v>2.174319380108929</v>
      </c>
      <c r="H18" s="7">
        <v>13556</v>
      </c>
      <c r="I18" s="9">
        <f t="shared" si="3"/>
        <v>2.04712185781292</v>
      </c>
      <c r="J18" s="8">
        <f t="shared" si="4"/>
        <v>1807</v>
      </c>
      <c r="K18" s="15">
        <f t="shared" si="5"/>
        <v>15.380032343178144</v>
      </c>
    </row>
    <row r="19" spans="1:11" ht="15" customHeight="1">
      <c r="A19" s="6" t="s">
        <v>13</v>
      </c>
      <c r="B19" s="7">
        <v>4575</v>
      </c>
      <c r="C19" s="9">
        <f t="shared" si="0"/>
        <v>0.6186127389602979</v>
      </c>
      <c r="D19" s="7">
        <v>5256</v>
      </c>
      <c r="E19" s="9">
        <f t="shared" si="1"/>
        <v>0.6683332612781239</v>
      </c>
      <c r="F19" s="7">
        <v>5385</v>
      </c>
      <c r="G19" s="9">
        <f t="shared" si="2"/>
        <v>0.9965707602252601</v>
      </c>
      <c r="H19" s="7">
        <v>8957</v>
      </c>
      <c r="I19" s="9">
        <f t="shared" si="3"/>
        <v>1.3526165889960406</v>
      </c>
      <c r="J19" s="8">
        <f t="shared" si="4"/>
        <v>3572</v>
      </c>
      <c r="K19" s="15">
        <f t="shared" si="5"/>
        <v>66.33240482822656</v>
      </c>
    </row>
    <row r="20" spans="1:11" ht="15" customHeight="1">
      <c r="A20" s="6" t="s">
        <v>14</v>
      </c>
      <c r="B20" s="7">
        <v>2360</v>
      </c>
      <c r="C20" s="9">
        <f t="shared" si="0"/>
        <v>0.3191095221740553</v>
      </c>
      <c r="D20" s="7">
        <v>3715</v>
      </c>
      <c r="E20" s="9">
        <f t="shared" si="1"/>
        <v>0.4723854767215049</v>
      </c>
      <c r="F20" s="7">
        <v>2467</v>
      </c>
      <c r="G20" s="9">
        <f t="shared" si="2"/>
        <v>0.4565534012025472</v>
      </c>
      <c r="H20" s="7">
        <v>8623</v>
      </c>
      <c r="I20" s="9">
        <f t="shared" si="3"/>
        <v>1.3021785025022727</v>
      </c>
      <c r="J20" s="8">
        <f t="shared" si="4"/>
        <v>6156</v>
      </c>
      <c r="K20" s="15">
        <f t="shared" si="5"/>
        <v>249.53384677746251</v>
      </c>
    </row>
    <row r="21" spans="1:11" ht="15" customHeight="1">
      <c r="A21" s="6" t="s">
        <v>15</v>
      </c>
      <c r="B21" s="7">
        <v>5372</v>
      </c>
      <c r="C21" s="9">
        <f t="shared" si="0"/>
        <v>0.7263798106436548</v>
      </c>
      <c r="D21" s="7">
        <v>10801</v>
      </c>
      <c r="E21" s="9">
        <f t="shared" si="1"/>
        <v>1.3734146794263726</v>
      </c>
      <c r="F21" s="7">
        <v>7400</v>
      </c>
      <c r="G21" s="9">
        <f t="shared" si="2"/>
        <v>1.3694751393996145</v>
      </c>
      <c r="H21" s="7">
        <v>7631</v>
      </c>
      <c r="I21" s="9">
        <f t="shared" si="3"/>
        <v>1.1523743653710823</v>
      </c>
      <c r="J21" s="8">
        <f t="shared" si="4"/>
        <v>231</v>
      </c>
      <c r="K21" s="15">
        <f t="shared" si="5"/>
        <v>3.1216216216216215</v>
      </c>
    </row>
    <row r="22" spans="1:11" ht="15" customHeight="1">
      <c r="A22" s="6" t="s">
        <v>16</v>
      </c>
      <c r="B22" s="7">
        <v>6671</v>
      </c>
      <c r="C22" s="9">
        <f t="shared" si="0"/>
        <v>0.9020252637386114</v>
      </c>
      <c r="D22" s="7">
        <v>7652</v>
      </c>
      <c r="E22" s="9">
        <f t="shared" si="1"/>
        <v>0.9729996414193689</v>
      </c>
      <c r="F22" s="7">
        <v>4194</v>
      </c>
      <c r="G22" s="9">
        <f t="shared" si="2"/>
        <v>0.776159288465133</v>
      </c>
      <c r="H22" s="7">
        <v>6464</v>
      </c>
      <c r="I22" s="9">
        <f t="shared" si="3"/>
        <v>0.9761430871129179</v>
      </c>
      <c r="J22" s="8">
        <f t="shared" si="4"/>
        <v>2270</v>
      </c>
      <c r="K22" s="15">
        <f t="shared" si="5"/>
        <v>54.12494039103481</v>
      </c>
    </row>
    <row r="23" spans="1:11" ht="15" customHeight="1">
      <c r="A23" s="6" t="s">
        <v>17</v>
      </c>
      <c r="B23" s="7">
        <v>1983</v>
      </c>
      <c r="C23" s="9">
        <f t="shared" si="0"/>
        <v>0.26813312816574225</v>
      </c>
      <c r="D23" s="7">
        <v>3153</v>
      </c>
      <c r="E23" s="9">
        <f t="shared" si="1"/>
        <v>0.4009236630155868</v>
      </c>
      <c r="F23" s="7">
        <v>3902</v>
      </c>
      <c r="G23" s="9">
        <f t="shared" si="2"/>
        <v>0.7221205397212562</v>
      </c>
      <c r="H23" s="7">
        <v>5825</v>
      </c>
      <c r="I23" s="9">
        <f t="shared" si="3"/>
        <v>0.8796462689407095</v>
      </c>
      <c r="J23" s="8">
        <f t="shared" si="4"/>
        <v>1923</v>
      </c>
      <c r="K23" s="15">
        <f t="shared" si="5"/>
        <v>49.28241927216812</v>
      </c>
    </row>
    <row r="24" spans="1:11" ht="15" customHeight="1">
      <c r="A24" s="6" t="s">
        <v>18</v>
      </c>
      <c r="B24" s="7">
        <v>2216</v>
      </c>
      <c r="C24" s="9">
        <f t="shared" si="0"/>
        <v>0.2996384326854689</v>
      </c>
      <c r="D24" s="7">
        <v>2733</v>
      </c>
      <c r="E24" s="9">
        <f t="shared" si="1"/>
        <v>0.34751803711436685</v>
      </c>
      <c r="F24" s="7">
        <v>2493</v>
      </c>
      <c r="G24" s="9">
        <f t="shared" si="2"/>
        <v>0.4613650706112486</v>
      </c>
      <c r="H24" s="7">
        <v>4093</v>
      </c>
      <c r="I24" s="9">
        <f t="shared" si="3"/>
        <v>0.6180930779011715</v>
      </c>
      <c r="J24" s="8">
        <f t="shared" si="4"/>
        <v>1600</v>
      </c>
      <c r="K24" s="15">
        <f t="shared" si="5"/>
        <v>64.17970316887285</v>
      </c>
    </row>
    <row r="25" spans="1:11" ht="15" customHeight="1">
      <c r="A25" s="6" t="s">
        <v>19</v>
      </c>
      <c r="B25" s="7">
        <v>1469</v>
      </c>
      <c r="C25" s="9">
        <f t="shared" si="0"/>
        <v>0.1986321559634268</v>
      </c>
      <c r="D25" s="7">
        <v>2039</v>
      </c>
      <c r="E25" s="9">
        <f t="shared" si="1"/>
        <v>0.25927159812520817</v>
      </c>
      <c r="F25" s="7">
        <v>1902</v>
      </c>
      <c r="G25" s="9">
        <f t="shared" si="2"/>
        <v>0.35199212366730637</v>
      </c>
      <c r="H25" s="7">
        <v>4086</v>
      </c>
      <c r="I25" s="9">
        <f t="shared" si="3"/>
        <v>0.6170359922560925</v>
      </c>
      <c r="J25" s="8">
        <f t="shared" si="4"/>
        <v>2184</v>
      </c>
      <c r="K25" s="15">
        <f t="shared" si="5"/>
        <v>114.82649842271293</v>
      </c>
    </row>
    <row r="26" spans="1:11" ht="15" customHeight="1">
      <c r="A26" s="6" t="s">
        <v>20</v>
      </c>
      <c r="B26" s="7">
        <v>1604</v>
      </c>
      <c r="C26" s="9">
        <f t="shared" si="0"/>
        <v>0.21688630235897655</v>
      </c>
      <c r="D26" s="7">
        <v>2169</v>
      </c>
      <c r="E26" s="9">
        <f t="shared" si="1"/>
        <v>0.2758019109041573</v>
      </c>
      <c r="F26" s="7">
        <v>1495</v>
      </c>
      <c r="G26" s="9">
        <f t="shared" si="2"/>
        <v>0.27667099100032755</v>
      </c>
      <c r="H26" s="7">
        <v>3730</v>
      </c>
      <c r="I26" s="9">
        <f t="shared" si="3"/>
        <v>0.5632756365920767</v>
      </c>
      <c r="J26" s="8">
        <f t="shared" si="4"/>
        <v>2235</v>
      </c>
      <c r="K26" s="15">
        <f t="shared" si="5"/>
        <v>149.4983277591973</v>
      </c>
    </row>
    <row r="27" spans="1:11" ht="15" customHeight="1">
      <c r="A27" s="6" t="s">
        <v>21</v>
      </c>
      <c r="B27" s="7">
        <v>362</v>
      </c>
      <c r="C27" s="9">
        <f t="shared" si="0"/>
        <v>0.04894815551991866</v>
      </c>
      <c r="D27" s="7">
        <v>357</v>
      </c>
      <c r="E27" s="9">
        <f t="shared" si="1"/>
        <v>0.04539478201603695</v>
      </c>
      <c r="F27" s="7">
        <v>258</v>
      </c>
      <c r="G27" s="9">
        <f t="shared" si="2"/>
        <v>0.04774656567095954</v>
      </c>
      <c r="H27" s="7">
        <v>1984</v>
      </c>
      <c r="I27" s="9">
        <f t="shared" si="3"/>
        <v>0.29960827426238074</v>
      </c>
      <c r="J27" s="8">
        <f t="shared" si="4"/>
        <v>1726</v>
      </c>
      <c r="K27" s="15">
        <f t="shared" si="5"/>
        <v>668.9922480620155</v>
      </c>
    </row>
    <row r="28" spans="1:11" ht="15" customHeight="1">
      <c r="A28" s="6" t="s">
        <v>22</v>
      </c>
      <c r="B28" s="7">
        <v>1628</v>
      </c>
      <c r="C28" s="9">
        <f t="shared" si="0"/>
        <v>0.22013148394040763</v>
      </c>
      <c r="D28" s="7">
        <v>1198</v>
      </c>
      <c r="E28" s="9">
        <f t="shared" si="1"/>
        <v>0.1523331900706226</v>
      </c>
      <c r="F28" s="7">
        <v>914</v>
      </c>
      <c r="G28" s="9">
        <f t="shared" si="2"/>
        <v>0.1691486861366551</v>
      </c>
      <c r="H28" s="7">
        <v>1789</v>
      </c>
      <c r="I28" s="9">
        <f t="shared" si="3"/>
        <v>0.270160888435181</v>
      </c>
      <c r="J28" s="8">
        <f t="shared" si="4"/>
        <v>875</v>
      </c>
      <c r="K28" s="15">
        <f t="shared" si="5"/>
        <v>95.73304157549234</v>
      </c>
    </row>
    <row r="29" spans="1:11" ht="15" customHeight="1">
      <c r="A29" s="6" t="s">
        <v>23</v>
      </c>
      <c r="B29" s="7">
        <v>547</v>
      </c>
      <c r="C29" s="9">
        <f t="shared" si="0"/>
        <v>0.07396309687678317</v>
      </c>
      <c r="D29" s="7">
        <v>645</v>
      </c>
      <c r="E29" s="9">
        <f t="shared" si="1"/>
        <v>0.08201578263401633</v>
      </c>
      <c r="F29" s="7">
        <v>315</v>
      </c>
      <c r="G29" s="9">
        <f t="shared" si="2"/>
        <v>0.058295225528497106</v>
      </c>
      <c r="H29" s="7">
        <v>1390</v>
      </c>
      <c r="I29" s="9">
        <f t="shared" si="3"/>
        <v>0.20990700666568005</v>
      </c>
      <c r="J29" s="8">
        <f t="shared" si="4"/>
        <v>1075</v>
      </c>
      <c r="K29" s="15">
        <f t="shared" si="5"/>
        <v>341.26984126984127</v>
      </c>
    </row>
    <row r="30" spans="1:11" ht="15" customHeight="1">
      <c r="A30" s="6" t="s">
        <v>24</v>
      </c>
      <c r="B30" s="7">
        <v>2021</v>
      </c>
      <c r="C30" s="9">
        <f t="shared" si="0"/>
        <v>0.27327133233634143</v>
      </c>
      <c r="D30" s="7">
        <v>1796</v>
      </c>
      <c r="E30" s="9">
        <f t="shared" si="1"/>
        <v>0.22837262885378815</v>
      </c>
      <c r="F30" s="7">
        <v>1052</v>
      </c>
      <c r="G30" s="9">
        <f t="shared" si="2"/>
        <v>0.19468754684437767</v>
      </c>
      <c r="H30" s="7">
        <v>1271</v>
      </c>
      <c r="I30" s="9">
        <f t="shared" si="3"/>
        <v>0.19193655069933765</v>
      </c>
      <c r="J30" s="8">
        <f t="shared" si="4"/>
        <v>219</v>
      </c>
      <c r="K30" s="15">
        <f t="shared" si="5"/>
        <v>20.817490494296578</v>
      </c>
    </row>
    <row r="31" spans="1:11" ht="15" customHeight="1">
      <c r="A31" s="6" t="s">
        <v>25</v>
      </c>
      <c r="B31" s="7">
        <v>718</v>
      </c>
      <c r="C31" s="9">
        <f t="shared" si="0"/>
        <v>0.09708501564447954</v>
      </c>
      <c r="D31" s="7">
        <v>558</v>
      </c>
      <c r="E31" s="9">
        <f t="shared" si="1"/>
        <v>0.07095318869733505</v>
      </c>
      <c r="F31" s="7">
        <v>364</v>
      </c>
      <c r="G31" s="9">
        <f t="shared" si="2"/>
        <v>0.06736337172181889</v>
      </c>
      <c r="H31" s="7">
        <v>1025</v>
      </c>
      <c r="I31" s="9">
        <f t="shared" si="3"/>
        <v>0.15478754088656263</v>
      </c>
      <c r="J31" s="8">
        <f t="shared" si="4"/>
        <v>661</v>
      </c>
      <c r="K31" s="15">
        <f t="shared" si="5"/>
        <v>181.5934065934066</v>
      </c>
    </row>
    <row r="32" spans="1:11" ht="15" customHeight="1">
      <c r="A32" s="6" t="s">
        <v>26</v>
      </c>
      <c r="B32" s="7">
        <v>312</v>
      </c>
      <c r="C32" s="9">
        <f t="shared" si="0"/>
        <v>0.04218736055860392</v>
      </c>
      <c r="D32" s="7">
        <v>315</v>
      </c>
      <c r="E32" s="9">
        <f t="shared" si="1"/>
        <v>0.04005421942591496</v>
      </c>
      <c r="F32" s="7">
        <v>707</v>
      </c>
      <c r="G32" s="9">
        <f t="shared" si="2"/>
        <v>0.1308403950750713</v>
      </c>
      <c r="H32" s="7">
        <v>897</v>
      </c>
      <c r="I32" s="9">
        <f t="shared" si="3"/>
        <v>0.1354579748051187</v>
      </c>
      <c r="J32" s="8">
        <f t="shared" si="4"/>
        <v>190</v>
      </c>
      <c r="K32" s="15">
        <f t="shared" si="5"/>
        <v>26.874115983026876</v>
      </c>
    </row>
    <row r="33" spans="1:11" ht="15" customHeight="1">
      <c r="A33" s="6" t="s">
        <v>27</v>
      </c>
      <c r="B33" s="7">
        <v>954</v>
      </c>
      <c r="C33" s="9">
        <f t="shared" si="0"/>
        <v>0.12899596786188508</v>
      </c>
      <c r="D33" s="7">
        <v>685</v>
      </c>
      <c r="E33" s="9">
        <f t="shared" si="1"/>
        <v>0.0871020327198468</v>
      </c>
      <c r="F33" s="7">
        <v>584</v>
      </c>
      <c r="G33" s="9">
        <f t="shared" si="2"/>
        <v>0.10807749748775337</v>
      </c>
      <c r="H33" s="7">
        <v>581</v>
      </c>
      <c r="I33" s="9">
        <f t="shared" si="3"/>
        <v>0.08773810854155405</v>
      </c>
      <c r="J33" s="8">
        <f t="shared" si="4"/>
        <v>-3</v>
      </c>
      <c r="K33" s="15">
        <f t="shared" si="5"/>
        <v>-0.5136986301369862</v>
      </c>
    </row>
    <row r="34" spans="1:11" ht="15" customHeight="1">
      <c r="A34" s="6" t="s">
        <v>28</v>
      </c>
      <c r="B34" s="7">
        <v>679</v>
      </c>
      <c r="C34" s="9">
        <f t="shared" si="0"/>
        <v>0.09181159557465404</v>
      </c>
      <c r="D34" s="7">
        <v>576</v>
      </c>
      <c r="E34" s="9">
        <f t="shared" si="1"/>
        <v>0.07324200123595878</v>
      </c>
      <c r="F34" s="7">
        <v>408</v>
      </c>
      <c r="G34" s="9">
        <f t="shared" si="2"/>
        <v>0.07550619687500579</v>
      </c>
      <c r="H34" s="7">
        <v>402</v>
      </c>
      <c r="I34" s="9">
        <f t="shared" si="3"/>
        <v>0.060706918474534806</v>
      </c>
      <c r="J34" s="8">
        <f t="shared" si="4"/>
        <v>-6</v>
      </c>
      <c r="K34" s="15">
        <f t="shared" si="5"/>
        <v>-1.4705882352941175</v>
      </c>
    </row>
    <row r="35" spans="1:11" ht="15" customHeight="1">
      <c r="A35" s="6" t="s">
        <v>29</v>
      </c>
      <c r="B35" s="7">
        <v>230</v>
      </c>
      <c r="C35" s="9">
        <f t="shared" si="0"/>
        <v>0.031099656822047763</v>
      </c>
      <c r="D35" s="7">
        <v>189</v>
      </c>
      <c r="E35" s="9">
        <f t="shared" si="1"/>
        <v>0.024032531655548972</v>
      </c>
      <c r="F35" s="7">
        <v>174</v>
      </c>
      <c r="G35" s="9">
        <f t="shared" si="2"/>
        <v>0.03220117219669364</v>
      </c>
      <c r="H35" s="7">
        <v>217</v>
      </c>
      <c r="I35" s="9">
        <f t="shared" si="3"/>
        <v>0.03276965499744789</v>
      </c>
      <c r="J35" s="8">
        <f t="shared" si="4"/>
        <v>43</v>
      </c>
      <c r="K35" s="15">
        <f t="shared" si="5"/>
        <v>24.71264367816092</v>
      </c>
    </row>
    <row r="36" spans="1:11" ht="15" customHeight="1">
      <c r="A36" s="6" t="s">
        <v>30</v>
      </c>
      <c r="B36" s="7">
        <v>307</v>
      </c>
      <c r="C36" s="9">
        <f t="shared" si="0"/>
        <v>0.04151128106247245</v>
      </c>
      <c r="D36" s="7">
        <v>178</v>
      </c>
      <c r="E36" s="9">
        <f t="shared" si="1"/>
        <v>0.022633812881945593</v>
      </c>
      <c r="F36" s="7">
        <v>154</v>
      </c>
      <c r="G36" s="9">
        <f t="shared" si="2"/>
        <v>0.028499888036154143</v>
      </c>
      <c r="H36" s="7">
        <v>182</v>
      </c>
      <c r="I36" s="9">
        <f t="shared" si="3"/>
        <v>0.02748422677205307</v>
      </c>
      <c r="J36" s="8">
        <f t="shared" si="4"/>
        <v>28</v>
      </c>
      <c r="K36" s="15">
        <f t="shared" si="5"/>
        <v>18.181818181818183</v>
      </c>
    </row>
    <row r="37" spans="1:11" ht="15" customHeight="1">
      <c r="A37" s="6" t="s">
        <v>31</v>
      </c>
      <c r="B37" s="7">
        <v>247</v>
      </c>
      <c r="C37" s="9">
        <f t="shared" si="0"/>
        <v>0.033398327108894774</v>
      </c>
      <c r="D37" s="7">
        <v>214</v>
      </c>
      <c r="E37" s="9">
        <f t="shared" si="1"/>
        <v>0.027211437959193015</v>
      </c>
      <c r="F37" s="7">
        <v>142</v>
      </c>
      <c r="G37" s="9">
        <f t="shared" si="2"/>
        <v>0.026279117539830445</v>
      </c>
      <c r="H37" s="7">
        <v>171</v>
      </c>
      <c r="I37" s="9">
        <f t="shared" si="3"/>
        <v>0.025823092186928985</v>
      </c>
      <c r="J37" s="8">
        <f t="shared" si="4"/>
        <v>29</v>
      </c>
      <c r="K37" s="15">
        <f t="shared" si="5"/>
        <v>20.422535211267608</v>
      </c>
    </row>
    <row r="38" spans="1:11" ht="15" customHeight="1">
      <c r="A38" s="6" t="s">
        <v>32</v>
      </c>
      <c r="B38" s="7">
        <v>199</v>
      </c>
      <c r="C38" s="9">
        <f t="shared" si="0"/>
        <v>0.02690796394603263</v>
      </c>
      <c r="D38" s="7">
        <v>231</v>
      </c>
      <c r="E38" s="9">
        <f t="shared" si="1"/>
        <v>0.029373094245670965</v>
      </c>
      <c r="F38" s="7">
        <v>140</v>
      </c>
      <c r="G38" s="9">
        <f t="shared" si="2"/>
        <v>0.025908989123776496</v>
      </c>
      <c r="H38" s="7">
        <v>156</v>
      </c>
      <c r="I38" s="9">
        <f t="shared" si="3"/>
        <v>0.023557908661759774</v>
      </c>
      <c r="J38" s="8">
        <f t="shared" si="4"/>
        <v>16</v>
      </c>
      <c r="K38" s="15">
        <f t="shared" si="5"/>
        <v>11.428571428571429</v>
      </c>
    </row>
    <row r="39" spans="1:11" ht="15" customHeight="1">
      <c r="A39" s="6" t="s">
        <v>33</v>
      </c>
      <c r="B39" s="7">
        <v>165</v>
      </c>
      <c r="C39" s="9">
        <f t="shared" si="0"/>
        <v>0.022310623372338613</v>
      </c>
      <c r="D39" s="7">
        <v>113</v>
      </c>
      <c r="E39" s="9">
        <f t="shared" si="1"/>
        <v>0.014368656492471078</v>
      </c>
      <c r="F39" s="7">
        <v>126</v>
      </c>
      <c r="G39" s="9">
        <f t="shared" si="2"/>
        <v>0.023318090211398846</v>
      </c>
      <c r="H39" s="7">
        <v>90</v>
      </c>
      <c r="I39" s="9">
        <f t="shared" si="3"/>
        <v>0.013591101151015257</v>
      </c>
      <c r="J39" s="8">
        <f t="shared" si="4"/>
        <v>-36</v>
      </c>
      <c r="K39" s="15">
        <f t="shared" si="5"/>
        <v>-28.57142857142857</v>
      </c>
    </row>
    <row r="40" spans="1:11" ht="15" customHeight="1">
      <c r="A40" s="6" t="s">
        <v>34</v>
      </c>
      <c r="B40" s="7">
        <v>112</v>
      </c>
      <c r="C40" s="9">
        <f t="shared" si="0"/>
        <v>0.015144180713345</v>
      </c>
      <c r="D40" s="7">
        <v>61</v>
      </c>
      <c r="E40" s="9">
        <f t="shared" si="1"/>
        <v>0.0077565313808914665</v>
      </c>
      <c r="F40" s="7">
        <v>47</v>
      </c>
      <c r="G40" s="9">
        <f t="shared" si="2"/>
        <v>0.008698017777267824</v>
      </c>
      <c r="H40" s="7">
        <v>72</v>
      </c>
      <c r="I40" s="9">
        <f t="shared" si="3"/>
        <v>0.010872880920812204</v>
      </c>
      <c r="J40" s="8">
        <f t="shared" si="4"/>
        <v>25</v>
      </c>
      <c r="K40" s="15">
        <f t="shared" si="5"/>
        <v>53.191489361702125</v>
      </c>
    </row>
    <row r="41" spans="1:11" ht="15" customHeight="1">
      <c r="A41" s="6" t="s">
        <v>35</v>
      </c>
      <c r="B41" s="7">
        <v>2</v>
      </c>
      <c r="C41" s="9">
        <f t="shared" si="0"/>
        <v>0.0002704317984525892</v>
      </c>
      <c r="D41" s="7">
        <v>3</v>
      </c>
      <c r="E41" s="9">
        <f t="shared" si="1"/>
        <v>0.0003814687564372853</v>
      </c>
      <c r="F41" s="7">
        <v>0</v>
      </c>
      <c r="G41" s="9">
        <f t="shared" si="2"/>
        <v>0</v>
      </c>
      <c r="H41" s="7">
        <v>22</v>
      </c>
      <c r="I41" s="9">
        <f t="shared" si="3"/>
        <v>0.0033222691702481737</v>
      </c>
      <c r="J41" s="8">
        <f t="shared" si="4"/>
        <v>22</v>
      </c>
      <c r="K41" s="15" t="s">
        <v>52</v>
      </c>
    </row>
    <row r="42" spans="1:11" ht="15" customHeight="1">
      <c r="A42" s="6" t="s">
        <v>36</v>
      </c>
      <c r="B42" s="7">
        <v>20</v>
      </c>
      <c r="C42" s="9">
        <f t="shared" si="0"/>
        <v>0.0027043179845258926</v>
      </c>
      <c r="D42" s="7">
        <v>14</v>
      </c>
      <c r="E42" s="9">
        <f t="shared" si="1"/>
        <v>0.0017801875300406647</v>
      </c>
      <c r="F42" s="7">
        <v>20</v>
      </c>
      <c r="G42" s="9">
        <f t="shared" si="2"/>
        <v>0.0037012841605394992</v>
      </c>
      <c r="H42" s="7">
        <v>6</v>
      </c>
      <c r="I42" s="9">
        <f t="shared" si="3"/>
        <v>0.0009060734100676836</v>
      </c>
      <c r="J42" s="8">
        <f t="shared" si="4"/>
        <v>-14</v>
      </c>
      <c r="K42" s="15">
        <f t="shared" si="5"/>
        <v>-70</v>
      </c>
    </row>
    <row r="43" spans="1:11" s="12" customFormat="1" ht="16.5" customHeight="1">
      <c r="A43" s="4" t="s">
        <v>46</v>
      </c>
      <c r="B43" s="10">
        <v>5734</v>
      </c>
      <c r="C43" s="11">
        <f t="shared" si="0"/>
        <v>0.7753279661635735</v>
      </c>
      <c r="D43" s="10">
        <v>6580</v>
      </c>
      <c r="E43" s="11">
        <f t="shared" si="1"/>
        <v>0.8366881391191124</v>
      </c>
      <c r="F43" s="10">
        <v>6436</v>
      </c>
      <c r="G43" s="11">
        <f t="shared" si="2"/>
        <v>1.1910732428616109</v>
      </c>
      <c r="H43" s="10">
        <v>10061</v>
      </c>
      <c r="I43" s="11">
        <f t="shared" si="3"/>
        <v>1.5193340964484943</v>
      </c>
      <c r="J43" s="10">
        <f t="shared" si="4"/>
        <v>3625</v>
      </c>
      <c r="K43" s="14">
        <f t="shared" si="5"/>
        <v>56.32380360472343</v>
      </c>
    </row>
    <row r="44" spans="1:11" s="12" customFormat="1" ht="16.5" customHeight="1">
      <c r="A44" s="4" t="s">
        <v>47</v>
      </c>
      <c r="B44" s="10">
        <f>SUM(B7:B43)</f>
        <v>739558</v>
      </c>
      <c r="C44" s="11">
        <f t="shared" si="0"/>
        <v>100</v>
      </c>
      <c r="D44" s="10">
        <f>SUM(D7:D43)</f>
        <v>786434</v>
      </c>
      <c r="E44" s="11">
        <f t="shared" si="1"/>
        <v>100</v>
      </c>
      <c r="F44" s="10">
        <f>SUM(F7:F43)</f>
        <v>540353</v>
      </c>
      <c r="G44" s="11">
        <f t="shared" si="2"/>
        <v>100</v>
      </c>
      <c r="H44" s="10">
        <f>SUM(H7:H43)</f>
        <v>662198</v>
      </c>
      <c r="I44" s="11">
        <f t="shared" si="3"/>
        <v>100</v>
      </c>
      <c r="J44" s="10">
        <f t="shared" si="4"/>
        <v>121845</v>
      </c>
      <c r="K44" s="14">
        <f t="shared" si="5"/>
        <v>22.549148427046763</v>
      </c>
    </row>
    <row r="45" spans="1:11" s="12" customFormat="1" ht="16.5" customHeight="1">
      <c r="A45" s="5" t="s">
        <v>48</v>
      </c>
      <c r="B45" s="13">
        <v>11708</v>
      </c>
      <c r="C45" s="16">
        <f>(B45/B46)*100</f>
        <v>1.5584360266536752</v>
      </c>
      <c r="D45" s="13">
        <v>30487</v>
      </c>
      <c r="E45" s="16">
        <f>(D45/D46)*100</f>
        <v>3.7319398081332222</v>
      </c>
      <c r="F45" s="13">
        <v>26125</v>
      </c>
      <c r="G45" s="16">
        <f>(F45/F46)*100</f>
        <v>4.611829585614975</v>
      </c>
      <c r="H45" s="13">
        <v>26589</v>
      </c>
      <c r="I45" s="16">
        <f>(H45/H46)*100</f>
        <v>3.8602644939582196</v>
      </c>
      <c r="J45" s="10">
        <f t="shared" si="4"/>
        <v>464</v>
      </c>
      <c r="K45" s="14">
        <f t="shared" si="5"/>
        <v>1.7760765550239235</v>
      </c>
    </row>
    <row r="46" spans="1:11" s="12" customFormat="1" ht="16.5" customHeight="1">
      <c r="A46" s="4" t="s">
        <v>49</v>
      </c>
      <c r="B46" s="10">
        <f>B45+B44</f>
        <v>751266</v>
      </c>
      <c r="C46" s="16"/>
      <c r="D46" s="10">
        <f>D45+D44</f>
        <v>816921</v>
      </c>
      <c r="E46" s="16"/>
      <c r="F46" s="10">
        <f>F45+F44</f>
        <v>566478</v>
      </c>
      <c r="G46" s="16"/>
      <c r="H46" s="10">
        <f>H45+H44</f>
        <v>688787</v>
      </c>
      <c r="I46" s="16"/>
      <c r="J46" s="10">
        <f t="shared" si="4"/>
        <v>122309</v>
      </c>
      <c r="K46" s="14">
        <f t="shared" si="5"/>
        <v>21.591129752611753</v>
      </c>
    </row>
  </sheetData>
  <mergeCells count="12">
    <mergeCell ref="A2:K2"/>
    <mergeCell ref="A3:K3"/>
    <mergeCell ref="B5:C5"/>
    <mergeCell ref="D5:E5"/>
    <mergeCell ref="F5:G5"/>
    <mergeCell ref="I45:I46"/>
    <mergeCell ref="H5:I5"/>
    <mergeCell ref="J5:K5"/>
    <mergeCell ref="A5:A6"/>
    <mergeCell ref="C45:C46"/>
    <mergeCell ref="E45:E46"/>
    <mergeCell ref="G45:G46"/>
  </mergeCells>
  <conditionalFormatting sqref="J7:K46">
    <cfRule type="cellIs" priority="1" dxfId="0" operator="lessThan" stopIfTrue="1">
      <formula>0</formula>
    </cfRule>
  </conditionalFormatting>
  <printOptions horizontalCentered="1"/>
  <pageMargins left="0.3937007874015748" right="0.1968503937007874" top="0.1968503937007874" bottom="0.1968503937007874" header="0.5118110236220472" footer="0.5118110236220472"/>
  <pageSetup orientation="landscape" paperSize="9" scale="79" r:id="rId1"/>
  <ignoredErrors>
    <ignoredError sqref="C44:E44 F44:G44 H44:I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dcterms:created xsi:type="dcterms:W3CDTF">2007-11-02T06:38:26Z</dcterms:created>
  <dcterms:modified xsi:type="dcterms:W3CDTF">2007-11-02T06:58:01Z</dcterms:modified>
  <cp:category/>
  <cp:version/>
  <cp:contentType/>
  <cp:contentStatus/>
</cp:coreProperties>
</file>