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art_2007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<sst xmlns="http://schemas.openxmlformats.org/spreadsheetml/2006/main" count="59" uniqueCount="53">
  <si>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MİLLİYETLER</t>
  </si>
  <si>
    <t>ALMANYA</t>
  </si>
  <si>
    <t>İSRAİL</t>
  </si>
  <si>
    <t>HOLLANDA</t>
  </si>
  <si>
    <t>BELÇİKA</t>
  </si>
  <si>
    <t>FRANSA</t>
  </si>
  <si>
    <t>RUSYA FEDERASYONU</t>
  </si>
  <si>
    <t>AVUSTURYA</t>
  </si>
  <si>
    <t>İNGİLTERE</t>
  </si>
  <si>
    <t>DANİMARKA</t>
  </si>
  <si>
    <t>İSVEÇ</t>
  </si>
  <si>
    <t>İSVİÇRE</t>
  </si>
  <si>
    <t>UKRAYNA</t>
  </si>
  <si>
    <t>NORVEÇ</t>
  </si>
  <si>
    <t>FİNLANDİYA</t>
  </si>
  <si>
    <t>ÇEK CUMHURİYETİ</t>
  </si>
  <si>
    <t>İRAN</t>
  </si>
  <si>
    <t>SLOVENYA</t>
  </si>
  <si>
    <t>LİTVANYA</t>
  </si>
  <si>
    <t>BELARUS (BEYAZ RUSYA)</t>
  </si>
  <si>
    <t>İTALYA</t>
  </si>
  <si>
    <t>POLONYA</t>
  </si>
  <si>
    <t>MACARİSTAN</t>
  </si>
  <si>
    <t>AMERİKA BİRLEŞİK DEVLETLERİ</t>
  </si>
  <si>
    <t>İSPANYA</t>
  </si>
  <si>
    <t>SLOVAKYA</t>
  </si>
  <si>
    <t>KAZAKİSTAN</t>
  </si>
  <si>
    <t>SIRBİSTAN &amp; KARADAĞ</t>
  </si>
  <si>
    <t>LETONYA</t>
  </si>
  <si>
    <t>ROMANYA</t>
  </si>
  <si>
    <t>BOSNA - HERSEK</t>
  </si>
  <si>
    <t>PORTEKİZ</t>
  </si>
  <si>
    <t>KANADA</t>
  </si>
  <si>
    <t>YUNANİSTAN</t>
  </si>
  <si>
    <t>JAPONYA</t>
  </si>
  <si>
    <t>ENDONEZYA</t>
  </si>
  <si>
    <t>SUUDİ ARABİSTAN</t>
  </si>
  <si>
    <t>DİĞER MİLLİYETLER TOPLAMI</t>
  </si>
  <si>
    <t>YABANCI ZİYARETÇİLER TOPLAMI</t>
  </si>
  <si>
    <t>YERLİ ZİYARETÇİLER</t>
  </si>
  <si>
    <t>2006 / 2007 YILI KARŞILAŞTIRMASI</t>
  </si>
  <si>
    <t>ZİYARETÇİ SAYISI</t>
  </si>
  <si>
    <t>MİLLİYET PAYI (%)</t>
  </si>
  <si>
    <t>SAYISAL DEĞİŞİM</t>
  </si>
  <si>
    <t>ORANSAL DEĞİŞİM (%)</t>
  </si>
  <si>
    <t>ANTALYA İL KÜLTÜR VE TURİZM MÜDÜRLÜĞÜ</t>
  </si>
  <si>
    <t>2004 YILI MART AYI</t>
  </si>
  <si>
    <t>2005 YILI MART AYI</t>
  </si>
  <si>
    <t>2006 YILI MART AYI</t>
  </si>
  <si>
    <t>2007 YILI MART AYI</t>
  </si>
  <si>
    <t>G E N E L  T O P L A M</t>
  </si>
  <si>
    <t xml:space="preserve">2004 - 2007 YILLARINDA İLİMİZE GELEN ZİYARETÇİLERİN SAYISI VE MİLLİYETLERİNE GÖRE DAĞILIMI (MART) </t>
  </si>
  <si>
    <t>-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</si>
</sst>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8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showGridLines="0" tabSelected="1" view="pageBreakPreview" zoomScale="75" zoomScaleNormal="75" zoomScaleSheetLayoutView="75" workbookViewId="0" topLeftCell="A10">
      <selection activeCell="A47" sqref="A47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31.5" customHeight="1">
      <c r="A4" s="20" t="s">
        <v>0</v>
      </c>
      <c r="B4" s="22" t="s">
        <v>46</v>
      </c>
      <c r="C4" s="23"/>
      <c r="D4" s="22" t="s">
        <v>47</v>
      </c>
      <c r="E4" s="23"/>
      <c r="F4" s="22" t="s">
        <v>48</v>
      </c>
      <c r="G4" s="23"/>
      <c r="H4" s="22" t="s">
        <v>49</v>
      </c>
      <c r="I4" s="23"/>
      <c r="J4" s="24" t="s">
        <v>40</v>
      </c>
      <c r="K4" s="25"/>
    </row>
    <row r="5" spans="1:11" ht="31.5" customHeight="1">
      <c r="A5" s="21"/>
      <c r="B5" s="3" t="s">
        <v>41</v>
      </c>
      <c r="C5" s="3" t="s">
        <v>42</v>
      </c>
      <c r="D5" s="3" t="s">
        <v>41</v>
      </c>
      <c r="E5" s="3" t="s">
        <v>42</v>
      </c>
      <c r="F5" s="3" t="s">
        <v>41</v>
      </c>
      <c r="G5" s="3" t="s">
        <v>42</v>
      </c>
      <c r="H5" s="3" t="s">
        <v>41</v>
      </c>
      <c r="I5" s="3" t="s">
        <v>42</v>
      </c>
      <c r="J5" s="3" t="s">
        <v>43</v>
      </c>
      <c r="K5" s="3" t="s">
        <v>44</v>
      </c>
    </row>
    <row r="6" spans="1:11" ht="15" customHeight="1">
      <c r="A6" s="4" t="s">
        <v>1</v>
      </c>
      <c r="B6" s="5">
        <v>132970</v>
      </c>
      <c r="C6" s="9">
        <f>(B6/B$43)*100</f>
        <v>64.68922705690045</v>
      </c>
      <c r="D6" s="5">
        <v>203480</v>
      </c>
      <c r="E6" s="9">
        <f>(D6/D$43)*100</f>
        <v>64.23648928076473</v>
      </c>
      <c r="F6" s="5">
        <v>118881</v>
      </c>
      <c r="G6" s="9">
        <f>(F6/F$43)*100</f>
        <v>57.36171157260866</v>
      </c>
      <c r="H6" s="5">
        <v>127604</v>
      </c>
      <c r="I6" s="9">
        <f>(H6/H$43)*100</f>
        <v>56.7068401592719</v>
      </c>
      <c r="J6" s="6">
        <f>H6-F6</f>
        <v>8723</v>
      </c>
      <c r="K6" s="10">
        <f>(J6/F6)*100</f>
        <v>7.3375896905308675</v>
      </c>
    </row>
    <row r="7" spans="1:11" ht="15" customHeight="1">
      <c r="A7" s="4" t="s">
        <v>2</v>
      </c>
      <c r="B7" s="5">
        <v>7347</v>
      </c>
      <c r="C7" s="9">
        <f aca="true" t="shared" si="0" ref="C7:C43">(B7/B$43)*100</f>
        <v>3.5742780415661244</v>
      </c>
      <c r="D7" s="5">
        <v>11233</v>
      </c>
      <c r="E7" s="9">
        <f aca="true" t="shared" si="1" ref="E7:E43">(D7/D$43)*100</f>
        <v>3.5461395915609892</v>
      </c>
      <c r="F7" s="5">
        <v>14344</v>
      </c>
      <c r="G7" s="9">
        <f aca="true" t="shared" si="2" ref="G7:G43">(F7/F$43)*100</f>
        <v>6.9211765614143435</v>
      </c>
      <c r="H7" s="5">
        <v>19494</v>
      </c>
      <c r="I7" s="9">
        <f aca="true" t="shared" si="3" ref="I7:I43">(H7/H$43)*100</f>
        <v>8.663075938566553</v>
      </c>
      <c r="J7" s="6">
        <f aca="true" t="shared" si="4" ref="J7:J45">H7-F7</f>
        <v>5150</v>
      </c>
      <c r="K7" s="10">
        <f aca="true" t="shared" si="5" ref="K7:K45">(J7/F7)*100</f>
        <v>35.90351366424986</v>
      </c>
    </row>
    <row r="8" spans="1:11" ht="15" customHeight="1">
      <c r="A8" s="4" t="s">
        <v>3</v>
      </c>
      <c r="B8" s="5">
        <v>20364</v>
      </c>
      <c r="C8" s="9">
        <f t="shared" si="0"/>
        <v>9.906982174826808</v>
      </c>
      <c r="D8" s="5">
        <v>17125</v>
      </c>
      <c r="E8" s="9">
        <f t="shared" si="1"/>
        <v>5.4061818308093965</v>
      </c>
      <c r="F8" s="5">
        <v>13282</v>
      </c>
      <c r="G8" s="9">
        <f t="shared" si="2"/>
        <v>6.408747008415039</v>
      </c>
      <c r="H8" s="5">
        <v>10212</v>
      </c>
      <c r="I8" s="9">
        <f t="shared" si="3"/>
        <v>4.538182593856655</v>
      </c>
      <c r="J8" s="6">
        <f t="shared" si="4"/>
        <v>-3070</v>
      </c>
      <c r="K8" s="10">
        <f t="shared" si="5"/>
        <v>-23.113988857099834</v>
      </c>
    </row>
    <row r="9" spans="1:11" ht="15" customHeight="1">
      <c r="A9" s="4" t="s">
        <v>4</v>
      </c>
      <c r="B9" s="5">
        <v>5652</v>
      </c>
      <c r="C9" s="9">
        <f t="shared" si="0"/>
        <v>2.749669183466957</v>
      </c>
      <c r="D9" s="5">
        <v>12986</v>
      </c>
      <c r="E9" s="9">
        <f t="shared" si="1"/>
        <v>4.099543197365888</v>
      </c>
      <c r="F9" s="5">
        <v>8330</v>
      </c>
      <c r="G9" s="9">
        <f t="shared" si="2"/>
        <v>4.019339149231838</v>
      </c>
      <c r="H9" s="5">
        <v>9532</v>
      </c>
      <c r="I9" s="9">
        <f t="shared" si="3"/>
        <v>4.2359926052332195</v>
      </c>
      <c r="J9" s="6">
        <f t="shared" si="4"/>
        <v>1202</v>
      </c>
      <c r="K9" s="10">
        <f t="shared" si="5"/>
        <v>14.429771908763506</v>
      </c>
    </row>
    <row r="10" spans="1:11" ht="15" customHeight="1">
      <c r="A10" s="4" t="s">
        <v>5</v>
      </c>
      <c r="B10" s="5">
        <v>3386</v>
      </c>
      <c r="C10" s="9">
        <f t="shared" si="0"/>
        <v>1.6472717365922005</v>
      </c>
      <c r="D10" s="5">
        <v>5320</v>
      </c>
      <c r="E10" s="9">
        <f t="shared" si="1"/>
        <v>1.6794678738631232</v>
      </c>
      <c r="F10" s="5">
        <v>5617</v>
      </c>
      <c r="G10" s="9">
        <f t="shared" si="2"/>
        <v>2.710279471937003</v>
      </c>
      <c r="H10" s="5">
        <v>9117</v>
      </c>
      <c r="I10" s="9">
        <f t="shared" si="3"/>
        <v>4.051567832764505</v>
      </c>
      <c r="J10" s="6">
        <f t="shared" si="4"/>
        <v>3500</v>
      </c>
      <c r="K10" s="10">
        <f t="shared" si="5"/>
        <v>62.31084208652305</v>
      </c>
    </row>
    <row r="11" spans="1:11" ht="15" customHeight="1">
      <c r="A11" s="4" t="s">
        <v>6</v>
      </c>
      <c r="B11" s="5">
        <v>3377</v>
      </c>
      <c r="C11" s="9">
        <f t="shared" si="0"/>
        <v>1.6428932824783995</v>
      </c>
      <c r="D11" s="5">
        <v>6985</v>
      </c>
      <c r="E11" s="9">
        <f t="shared" si="1"/>
        <v>2.205090808070285</v>
      </c>
      <c r="F11" s="5">
        <v>5221</v>
      </c>
      <c r="G11" s="9">
        <f t="shared" si="2"/>
        <v>2.519204045394889</v>
      </c>
      <c r="H11" s="5">
        <v>8843</v>
      </c>
      <c r="I11" s="9">
        <f t="shared" si="3"/>
        <v>3.9298030432309443</v>
      </c>
      <c r="J11" s="6">
        <f t="shared" si="4"/>
        <v>3622</v>
      </c>
      <c r="K11" s="10">
        <f t="shared" si="5"/>
        <v>69.37368320245164</v>
      </c>
    </row>
    <row r="12" spans="1:11" ht="15" customHeight="1">
      <c r="A12" s="4" t="s">
        <v>7</v>
      </c>
      <c r="B12" s="5">
        <v>6485</v>
      </c>
      <c r="C12" s="9">
        <f t="shared" si="0"/>
        <v>3.154919436444306</v>
      </c>
      <c r="D12" s="5">
        <v>12188</v>
      </c>
      <c r="E12" s="9">
        <f t="shared" si="1"/>
        <v>3.847623016286419</v>
      </c>
      <c r="F12" s="5">
        <v>9183</v>
      </c>
      <c r="G12" s="9">
        <f t="shared" si="2"/>
        <v>4.430923338222806</v>
      </c>
      <c r="H12" s="5">
        <v>7643</v>
      </c>
      <c r="I12" s="9">
        <f t="shared" si="3"/>
        <v>3.3965265927189985</v>
      </c>
      <c r="J12" s="6">
        <f t="shared" si="4"/>
        <v>-1540</v>
      </c>
      <c r="K12" s="10">
        <f t="shared" si="5"/>
        <v>-16.77011869759338</v>
      </c>
    </row>
    <row r="13" spans="1:11" ht="15" customHeight="1">
      <c r="A13" s="4" t="s">
        <v>8</v>
      </c>
      <c r="B13" s="5">
        <v>5546</v>
      </c>
      <c r="C13" s="9">
        <f t="shared" si="0"/>
        <v>2.6981007239044135</v>
      </c>
      <c r="D13" s="5">
        <v>8489</v>
      </c>
      <c r="E13" s="9">
        <f t="shared" si="1"/>
        <v>2.679887740831589</v>
      </c>
      <c r="F13" s="5">
        <v>9816</v>
      </c>
      <c r="G13" s="9">
        <f t="shared" si="2"/>
        <v>4.7363545124681545</v>
      </c>
      <c r="H13" s="5">
        <v>5762</v>
      </c>
      <c r="I13" s="9">
        <f t="shared" si="3"/>
        <v>2.5606157565415244</v>
      </c>
      <c r="J13" s="6">
        <f t="shared" si="4"/>
        <v>-4054</v>
      </c>
      <c r="K13" s="10">
        <f t="shared" si="5"/>
        <v>-41.29991850040749</v>
      </c>
    </row>
    <row r="14" spans="1:11" ht="15" customHeight="1">
      <c r="A14" s="4" t="s">
        <v>9</v>
      </c>
      <c r="B14" s="5">
        <v>2050</v>
      </c>
      <c r="C14" s="9">
        <f t="shared" si="0"/>
        <v>0.9973145481435355</v>
      </c>
      <c r="D14" s="5">
        <v>3995</v>
      </c>
      <c r="E14" s="9">
        <f t="shared" si="1"/>
        <v>1.2611793526472137</v>
      </c>
      <c r="F14" s="5">
        <v>4639</v>
      </c>
      <c r="G14" s="9">
        <f t="shared" si="2"/>
        <v>2.2383810700223887</v>
      </c>
      <c r="H14" s="5">
        <v>4522</v>
      </c>
      <c r="I14" s="9">
        <f t="shared" si="3"/>
        <v>2.009563424345848</v>
      </c>
      <c r="J14" s="6">
        <f t="shared" si="4"/>
        <v>-117</v>
      </c>
      <c r="K14" s="10">
        <f t="shared" si="5"/>
        <v>-2.5220952791549904</v>
      </c>
    </row>
    <row r="15" spans="1:11" ht="15" customHeight="1">
      <c r="A15" s="4" t="s">
        <v>10</v>
      </c>
      <c r="B15" s="5">
        <v>1376</v>
      </c>
      <c r="C15" s="9">
        <f t="shared" si="0"/>
        <v>0.6694169845100023</v>
      </c>
      <c r="D15" s="5">
        <v>3326</v>
      </c>
      <c r="E15" s="9">
        <f t="shared" si="1"/>
        <v>1.0499831106144264</v>
      </c>
      <c r="F15" s="5">
        <v>2247</v>
      </c>
      <c r="G15" s="9">
        <f t="shared" si="2"/>
        <v>1.084208291515479</v>
      </c>
      <c r="H15" s="5">
        <v>3301</v>
      </c>
      <c r="I15" s="9">
        <f t="shared" si="3"/>
        <v>1.466954635949943</v>
      </c>
      <c r="J15" s="6">
        <f t="shared" si="4"/>
        <v>1054</v>
      </c>
      <c r="K15" s="10">
        <f t="shared" si="5"/>
        <v>46.90698709390298</v>
      </c>
    </row>
    <row r="16" spans="1:11" ht="15" customHeight="1">
      <c r="A16" s="4" t="s">
        <v>11</v>
      </c>
      <c r="B16" s="5">
        <v>8298</v>
      </c>
      <c r="C16" s="9">
        <f t="shared" si="0"/>
        <v>4.036934692924418</v>
      </c>
      <c r="D16" s="5">
        <v>16723</v>
      </c>
      <c r="E16" s="9">
        <f t="shared" si="1"/>
        <v>5.279274671919739</v>
      </c>
      <c r="F16" s="5">
        <v>3553</v>
      </c>
      <c r="G16" s="9">
        <f t="shared" si="2"/>
        <v>1.7143711881417432</v>
      </c>
      <c r="H16" s="5">
        <v>2711</v>
      </c>
      <c r="I16" s="9">
        <f t="shared" si="3"/>
        <v>1.2047603811149035</v>
      </c>
      <c r="J16" s="6">
        <f t="shared" si="4"/>
        <v>-842</v>
      </c>
      <c r="K16" s="10">
        <f t="shared" si="5"/>
        <v>-23.6982831410076</v>
      </c>
    </row>
    <row r="17" spans="1:11" ht="15" customHeight="1">
      <c r="A17" s="4" t="s">
        <v>12</v>
      </c>
      <c r="B17" s="5">
        <v>512</v>
      </c>
      <c r="C17" s="9">
        <f t="shared" si="0"/>
        <v>0.24908538958511714</v>
      </c>
      <c r="D17" s="5">
        <v>602</v>
      </c>
      <c r="E17" s="9">
        <f t="shared" si="1"/>
        <v>0.19004504888451132</v>
      </c>
      <c r="F17" s="5">
        <v>1267</v>
      </c>
      <c r="G17" s="9">
        <f t="shared" si="2"/>
        <v>0.6113448621940863</v>
      </c>
      <c r="H17" s="5">
        <v>2453</v>
      </c>
      <c r="I17" s="9">
        <f t="shared" si="3"/>
        <v>1.090105944254835</v>
      </c>
      <c r="J17" s="6">
        <f t="shared" si="4"/>
        <v>1186</v>
      </c>
      <c r="K17" s="10">
        <f t="shared" si="5"/>
        <v>93.6069455406472</v>
      </c>
    </row>
    <row r="18" spans="1:11" ht="15" customHeight="1">
      <c r="A18" s="4" t="s">
        <v>13</v>
      </c>
      <c r="B18" s="5">
        <v>106</v>
      </c>
      <c r="C18" s="9">
        <f t="shared" si="0"/>
        <v>0.051568459562543786</v>
      </c>
      <c r="D18" s="5">
        <v>1582</v>
      </c>
      <c r="E18" s="9">
        <f t="shared" si="1"/>
        <v>0.4994207098592972</v>
      </c>
      <c r="F18" s="5">
        <v>1497</v>
      </c>
      <c r="G18" s="9">
        <f t="shared" si="2"/>
        <v>0.7223230139735968</v>
      </c>
      <c r="H18" s="5">
        <v>2404</v>
      </c>
      <c r="I18" s="9">
        <f t="shared" si="3"/>
        <v>1.068330489192264</v>
      </c>
      <c r="J18" s="6">
        <f t="shared" si="4"/>
        <v>907</v>
      </c>
      <c r="K18" s="10">
        <f t="shared" si="5"/>
        <v>60.5878423513694</v>
      </c>
    </row>
    <row r="19" spans="1:11" ht="15" customHeight="1">
      <c r="A19" s="4" t="s">
        <v>14</v>
      </c>
      <c r="B19" s="5">
        <v>1599</v>
      </c>
      <c r="C19" s="9">
        <f t="shared" si="0"/>
        <v>0.7779053475519576</v>
      </c>
      <c r="D19" s="5">
        <v>2146</v>
      </c>
      <c r="E19" s="9">
        <f t="shared" si="1"/>
        <v>0.6774695596447863</v>
      </c>
      <c r="F19" s="5">
        <v>1723</v>
      </c>
      <c r="G19" s="9">
        <f t="shared" si="2"/>
        <v>0.8313711109395506</v>
      </c>
      <c r="H19" s="5">
        <v>1977</v>
      </c>
      <c r="I19" s="9">
        <f t="shared" si="3"/>
        <v>0.87857295221843</v>
      </c>
      <c r="J19" s="6">
        <f t="shared" si="4"/>
        <v>254</v>
      </c>
      <c r="K19" s="10">
        <f t="shared" si="5"/>
        <v>14.741729541497389</v>
      </c>
    </row>
    <row r="20" spans="1:11" ht="15" customHeight="1">
      <c r="A20" s="4" t="s">
        <v>15</v>
      </c>
      <c r="B20" s="5">
        <v>96</v>
      </c>
      <c r="C20" s="9">
        <f t="shared" si="0"/>
        <v>0.04670351054720946</v>
      </c>
      <c r="D20" s="5">
        <v>132</v>
      </c>
      <c r="E20" s="9">
        <f t="shared" si="1"/>
        <v>0.041671007396603815</v>
      </c>
      <c r="F20" s="5">
        <v>179</v>
      </c>
      <c r="G20" s="9">
        <f t="shared" si="2"/>
        <v>0.08636995290666255</v>
      </c>
      <c r="H20" s="5">
        <v>1029</v>
      </c>
      <c r="I20" s="9">
        <f t="shared" si="3"/>
        <v>0.45728455631399323</v>
      </c>
      <c r="J20" s="6">
        <f t="shared" si="4"/>
        <v>850</v>
      </c>
      <c r="K20" s="10">
        <f t="shared" si="5"/>
        <v>474.86033519553075</v>
      </c>
    </row>
    <row r="21" spans="1:11" ht="15" customHeight="1">
      <c r="A21" s="4" t="s">
        <v>16</v>
      </c>
      <c r="B21" s="5">
        <v>1173</v>
      </c>
      <c r="C21" s="9">
        <f t="shared" si="0"/>
        <v>0.5706585194987157</v>
      </c>
      <c r="D21" s="5">
        <v>934</v>
      </c>
      <c r="E21" s="9">
        <f t="shared" si="1"/>
        <v>0.2948539462759694</v>
      </c>
      <c r="F21" s="5">
        <v>518</v>
      </c>
      <c r="G21" s="9">
        <f t="shared" si="2"/>
        <v>0.24994209835559328</v>
      </c>
      <c r="H21" s="5">
        <v>864</v>
      </c>
      <c r="I21" s="9">
        <f t="shared" si="3"/>
        <v>0.3839590443686007</v>
      </c>
      <c r="J21" s="6">
        <f t="shared" si="4"/>
        <v>346</v>
      </c>
      <c r="K21" s="10">
        <f t="shared" si="5"/>
        <v>66.79536679536679</v>
      </c>
    </row>
    <row r="22" spans="1:11" ht="15" customHeight="1">
      <c r="A22" s="4" t="s">
        <v>17</v>
      </c>
      <c r="B22" s="5">
        <v>212</v>
      </c>
      <c r="C22" s="9">
        <f t="shared" si="0"/>
        <v>0.10313691912508757</v>
      </c>
      <c r="D22" s="5">
        <v>418</v>
      </c>
      <c r="E22" s="9">
        <f t="shared" si="1"/>
        <v>0.13195819008924542</v>
      </c>
      <c r="F22" s="5">
        <v>157</v>
      </c>
      <c r="G22" s="9">
        <f t="shared" si="2"/>
        <v>0.07575465143210067</v>
      </c>
      <c r="H22" s="5">
        <v>785</v>
      </c>
      <c r="I22" s="9">
        <f t="shared" si="3"/>
        <v>0.348851678043231</v>
      </c>
      <c r="J22" s="6">
        <f t="shared" si="4"/>
        <v>628</v>
      </c>
      <c r="K22" s="10">
        <f t="shared" si="5"/>
        <v>400</v>
      </c>
    </row>
    <row r="23" spans="1:11" ht="15" customHeight="1">
      <c r="A23" s="4" t="s">
        <v>18</v>
      </c>
      <c r="B23" s="5">
        <v>43</v>
      </c>
      <c r="C23" s="9">
        <f t="shared" si="0"/>
        <v>0.020919280765937572</v>
      </c>
      <c r="D23" s="5">
        <v>72</v>
      </c>
      <c r="E23" s="9">
        <f t="shared" si="1"/>
        <v>0.022729640398147535</v>
      </c>
      <c r="F23" s="5">
        <v>45</v>
      </c>
      <c r="G23" s="9">
        <f t="shared" si="2"/>
        <v>0.02171311665251293</v>
      </c>
      <c r="H23" s="5">
        <v>732</v>
      </c>
      <c r="I23" s="9">
        <f t="shared" si="3"/>
        <v>0.32529863481228666</v>
      </c>
      <c r="J23" s="6">
        <f t="shared" si="4"/>
        <v>687</v>
      </c>
      <c r="K23" s="10">
        <f t="shared" si="5"/>
        <v>1526.6666666666667</v>
      </c>
    </row>
    <row r="24" spans="1:11" ht="15" customHeight="1">
      <c r="A24" s="4" t="s">
        <v>19</v>
      </c>
      <c r="B24" s="5">
        <v>204</v>
      </c>
      <c r="C24" s="9">
        <f t="shared" si="0"/>
        <v>0.0992449599128201</v>
      </c>
      <c r="D24" s="5">
        <v>207</v>
      </c>
      <c r="E24" s="9">
        <f t="shared" si="1"/>
        <v>0.06534771614467416</v>
      </c>
      <c r="F24" s="5">
        <v>325</v>
      </c>
      <c r="G24" s="9">
        <f t="shared" si="2"/>
        <v>0.1568169536014823</v>
      </c>
      <c r="H24" s="5">
        <v>659</v>
      </c>
      <c r="I24" s="9">
        <f t="shared" si="3"/>
        <v>0.29285765073947667</v>
      </c>
      <c r="J24" s="6">
        <f t="shared" si="4"/>
        <v>334</v>
      </c>
      <c r="K24" s="10">
        <f t="shared" si="5"/>
        <v>102.76923076923077</v>
      </c>
    </row>
    <row r="25" spans="1:11" ht="15" customHeight="1">
      <c r="A25" s="4" t="s">
        <v>20</v>
      </c>
      <c r="B25" s="5">
        <v>653</v>
      </c>
      <c r="C25" s="9">
        <f t="shared" si="0"/>
        <v>0.31768117070133106</v>
      </c>
      <c r="D25" s="5">
        <v>1282</v>
      </c>
      <c r="E25" s="9">
        <f t="shared" si="1"/>
        <v>0.4047138748670158</v>
      </c>
      <c r="F25" s="5">
        <v>613</v>
      </c>
      <c r="G25" s="9">
        <f t="shared" si="2"/>
        <v>0.29578090017756503</v>
      </c>
      <c r="H25" s="5">
        <v>517</v>
      </c>
      <c r="I25" s="9">
        <f t="shared" si="3"/>
        <v>0.22975327076222982</v>
      </c>
      <c r="J25" s="6">
        <f t="shared" si="4"/>
        <v>-96</v>
      </c>
      <c r="K25" s="10">
        <f t="shared" si="5"/>
        <v>-15.660685154975528</v>
      </c>
    </row>
    <row r="26" spans="1:11" ht="15" customHeight="1">
      <c r="A26" s="4" t="s">
        <v>21</v>
      </c>
      <c r="B26" s="5">
        <v>362</v>
      </c>
      <c r="C26" s="9">
        <f t="shared" si="0"/>
        <v>0.17611115435510236</v>
      </c>
      <c r="D26" s="5">
        <v>596</v>
      </c>
      <c r="E26" s="9">
        <f t="shared" si="1"/>
        <v>0.1881509121846657</v>
      </c>
      <c r="F26" s="5">
        <v>840</v>
      </c>
      <c r="G26" s="9">
        <f t="shared" si="2"/>
        <v>0.40531151084690803</v>
      </c>
      <c r="H26" s="5">
        <v>453</v>
      </c>
      <c r="I26" s="9">
        <f t="shared" si="3"/>
        <v>0.20131186006825938</v>
      </c>
      <c r="J26" s="6">
        <f t="shared" si="4"/>
        <v>-387</v>
      </c>
      <c r="K26" s="10">
        <f t="shared" si="5"/>
        <v>-46.07142857142857</v>
      </c>
    </row>
    <row r="27" spans="1:11" ht="15" customHeight="1">
      <c r="A27" s="4" t="s">
        <v>22</v>
      </c>
      <c r="B27" s="5">
        <v>208</v>
      </c>
      <c r="C27" s="9">
        <f t="shared" si="0"/>
        <v>0.10119093951895385</v>
      </c>
      <c r="D27" s="5">
        <v>275</v>
      </c>
      <c r="E27" s="9">
        <f t="shared" si="1"/>
        <v>0.0868145987429246</v>
      </c>
      <c r="F27" s="5">
        <v>627</v>
      </c>
      <c r="G27" s="9">
        <f t="shared" si="2"/>
        <v>0.3025360920250135</v>
      </c>
      <c r="H27" s="5">
        <v>337</v>
      </c>
      <c r="I27" s="9">
        <f t="shared" si="3"/>
        <v>0.149761803185438</v>
      </c>
      <c r="J27" s="6">
        <f t="shared" si="4"/>
        <v>-290</v>
      </c>
      <c r="K27" s="10">
        <f t="shared" si="5"/>
        <v>-46.25199362041467</v>
      </c>
    </row>
    <row r="28" spans="1:11" ht="15" customHeight="1">
      <c r="A28" s="4" t="s">
        <v>23</v>
      </c>
      <c r="B28" s="5">
        <v>253</v>
      </c>
      <c r="C28" s="9">
        <f t="shared" si="0"/>
        <v>0.12308321008795828</v>
      </c>
      <c r="D28" s="5">
        <v>498</v>
      </c>
      <c r="E28" s="9">
        <f t="shared" si="1"/>
        <v>0.15721334608718712</v>
      </c>
      <c r="F28" s="5">
        <v>428</v>
      </c>
      <c r="G28" s="9">
        <f t="shared" si="2"/>
        <v>0.2065158650505674</v>
      </c>
      <c r="H28" s="5">
        <v>312</v>
      </c>
      <c r="I28" s="9">
        <f t="shared" si="3"/>
        <v>0.1386518771331058</v>
      </c>
      <c r="J28" s="6">
        <f t="shared" si="4"/>
        <v>-116</v>
      </c>
      <c r="K28" s="10">
        <f t="shared" si="5"/>
        <v>-27.102803738317753</v>
      </c>
    </row>
    <row r="29" spans="1:11" ht="15" customHeight="1">
      <c r="A29" s="4" t="s">
        <v>24</v>
      </c>
      <c r="B29" s="5">
        <v>152</v>
      </c>
      <c r="C29" s="9">
        <f t="shared" si="0"/>
        <v>0.07394722503308165</v>
      </c>
      <c r="D29" s="5">
        <v>670</v>
      </c>
      <c r="E29" s="9">
        <f t="shared" si="1"/>
        <v>0.2115119314827618</v>
      </c>
      <c r="F29" s="5">
        <v>166</v>
      </c>
      <c r="G29" s="9">
        <f t="shared" si="2"/>
        <v>0.08009727476260325</v>
      </c>
      <c r="H29" s="5">
        <v>268</v>
      </c>
      <c r="I29" s="9">
        <f t="shared" si="3"/>
        <v>0.11909840728100114</v>
      </c>
      <c r="J29" s="6">
        <f t="shared" si="4"/>
        <v>102</v>
      </c>
      <c r="K29" s="10">
        <f t="shared" si="5"/>
        <v>61.44578313253012</v>
      </c>
    </row>
    <row r="30" spans="1:11" ht="15" customHeight="1">
      <c r="A30" s="4" t="s">
        <v>25</v>
      </c>
      <c r="B30" s="5">
        <v>98</v>
      </c>
      <c r="C30" s="9">
        <f t="shared" si="0"/>
        <v>0.047676500350276325</v>
      </c>
      <c r="D30" s="5">
        <v>139</v>
      </c>
      <c r="E30" s="9">
        <f t="shared" si="1"/>
        <v>0.04388083354642371</v>
      </c>
      <c r="F30" s="5">
        <v>124</v>
      </c>
      <c r="G30" s="9">
        <f t="shared" si="2"/>
        <v>0.059831699220257856</v>
      </c>
      <c r="H30" s="5">
        <v>236</v>
      </c>
      <c r="I30" s="9">
        <f t="shared" si="3"/>
        <v>0.10487770193401594</v>
      </c>
      <c r="J30" s="6">
        <f t="shared" si="4"/>
        <v>112</v>
      </c>
      <c r="K30" s="10">
        <f t="shared" si="5"/>
        <v>90.32258064516128</v>
      </c>
    </row>
    <row r="31" spans="1:11" ht="15" customHeight="1">
      <c r="A31" s="4" t="s">
        <v>26</v>
      </c>
      <c r="B31" s="5">
        <v>193</v>
      </c>
      <c r="C31" s="9">
        <f t="shared" si="0"/>
        <v>0.09389351599595236</v>
      </c>
      <c r="D31" s="5">
        <v>349</v>
      </c>
      <c r="E31" s="9">
        <f t="shared" si="1"/>
        <v>0.11017561804102069</v>
      </c>
      <c r="F31" s="5">
        <v>117</v>
      </c>
      <c r="G31" s="9">
        <f t="shared" si="2"/>
        <v>0.05645410329653362</v>
      </c>
      <c r="H31" s="5">
        <v>188</v>
      </c>
      <c r="I31" s="9">
        <f t="shared" si="3"/>
        <v>0.08354664391353811</v>
      </c>
      <c r="J31" s="6">
        <f t="shared" si="4"/>
        <v>71</v>
      </c>
      <c r="K31" s="10">
        <f t="shared" si="5"/>
        <v>60.68376068376068</v>
      </c>
    </row>
    <row r="32" spans="1:11" ht="15" customHeight="1">
      <c r="A32" s="4" t="s">
        <v>27</v>
      </c>
      <c r="B32" s="5">
        <v>122</v>
      </c>
      <c r="C32" s="9">
        <f t="shared" si="0"/>
        <v>0.059352377987078694</v>
      </c>
      <c r="D32" s="5">
        <v>417</v>
      </c>
      <c r="E32" s="9">
        <f t="shared" si="1"/>
        <v>0.13164250063927113</v>
      </c>
      <c r="F32" s="5">
        <v>147</v>
      </c>
      <c r="G32" s="9">
        <f t="shared" si="2"/>
        <v>0.07092951439820891</v>
      </c>
      <c r="H32" s="5">
        <v>180</v>
      </c>
      <c r="I32" s="9">
        <f t="shared" si="3"/>
        <v>0.0799914675767918</v>
      </c>
      <c r="J32" s="6">
        <f t="shared" si="4"/>
        <v>33</v>
      </c>
      <c r="K32" s="10">
        <f t="shared" si="5"/>
        <v>22.448979591836736</v>
      </c>
    </row>
    <row r="33" spans="1:11" ht="15" customHeight="1">
      <c r="A33" s="4" t="s">
        <v>28</v>
      </c>
      <c r="B33" s="5">
        <v>82</v>
      </c>
      <c r="C33" s="9">
        <f t="shared" si="0"/>
        <v>0.03989258192574142</v>
      </c>
      <c r="D33" s="5">
        <v>54</v>
      </c>
      <c r="E33" s="9">
        <f t="shared" si="1"/>
        <v>0.01704723029861065</v>
      </c>
      <c r="F33" s="5">
        <v>98</v>
      </c>
      <c r="G33" s="9">
        <f t="shared" si="2"/>
        <v>0.04728634293213928</v>
      </c>
      <c r="H33" s="5">
        <v>133</v>
      </c>
      <c r="I33" s="9">
        <f t="shared" si="3"/>
        <v>0.059104806598407285</v>
      </c>
      <c r="J33" s="6">
        <f t="shared" si="4"/>
        <v>35</v>
      </c>
      <c r="K33" s="10">
        <f t="shared" si="5"/>
        <v>35.714285714285715</v>
      </c>
    </row>
    <row r="34" spans="1:11" ht="15" customHeight="1">
      <c r="A34" s="4" t="s">
        <v>29</v>
      </c>
      <c r="B34" s="5">
        <v>104</v>
      </c>
      <c r="C34" s="9">
        <f t="shared" si="0"/>
        <v>0.05059546975947692</v>
      </c>
      <c r="D34" s="5">
        <v>249</v>
      </c>
      <c r="E34" s="9">
        <f t="shared" si="1"/>
        <v>0.07860667304359356</v>
      </c>
      <c r="F34" s="5">
        <v>196</v>
      </c>
      <c r="G34" s="9">
        <f t="shared" si="2"/>
        <v>0.09457268586427856</v>
      </c>
      <c r="H34" s="5">
        <v>110</v>
      </c>
      <c r="I34" s="9">
        <f t="shared" si="3"/>
        <v>0.04888367463026166</v>
      </c>
      <c r="J34" s="6">
        <f t="shared" si="4"/>
        <v>-86</v>
      </c>
      <c r="K34" s="10">
        <f t="shared" si="5"/>
        <v>-43.87755102040816</v>
      </c>
    </row>
    <row r="35" spans="1:11" ht="15" customHeight="1">
      <c r="A35" s="4" t="s">
        <v>30</v>
      </c>
      <c r="B35" s="5">
        <v>69</v>
      </c>
      <c r="C35" s="9">
        <f t="shared" si="0"/>
        <v>0.03356814820580681</v>
      </c>
      <c r="D35" s="5">
        <v>184</v>
      </c>
      <c r="E35" s="9">
        <f t="shared" si="1"/>
        <v>0.05808685879526592</v>
      </c>
      <c r="F35" s="5">
        <v>79</v>
      </c>
      <c r="G35" s="9">
        <f t="shared" si="2"/>
        <v>0.038118582567744926</v>
      </c>
      <c r="H35" s="5">
        <v>100</v>
      </c>
      <c r="I35" s="9">
        <f t="shared" si="3"/>
        <v>0.04443970420932878</v>
      </c>
      <c r="J35" s="6">
        <f t="shared" si="4"/>
        <v>21</v>
      </c>
      <c r="K35" s="10">
        <f t="shared" si="5"/>
        <v>26.582278481012654</v>
      </c>
    </row>
    <row r="36" spans="1:11" ht="15" customHeight="1">
      <c r="A36" s="4" t="s">
        <v>31</v>
      </c>
      <c r="B36" s="5">
        <v>77</v>
      </c>
      <c r="C36" s="9">
        <f t="shared" si="0"/>
        <v>0.037460107418074255</v>
      </c>
      <c r="D36" s="5">
        <v>283</v>
      </c>
      <c r="E36" s="9">
        <f t="shared" si="1"/>
        <v>0.08934011434271878</v>
      </c>
      <c r="F36" s="5">
        <v>104</v>
      </c>
      <c r="G36" s="9">
        <f t="shared" si="2"/>
        <v>0.05018142515247433</v>
      </c>
      <c r="H36" s="5">
        <v>90</v>
      </c>
      <c r="I36" s="9">
        <f t="shared" si="3"/>
        <v>0.0399957337883959</v>
      </c>
      <c r="J36" s="6">
        <f t="shared" si="4"/>
        <v>-14</v>
      </c>
      <c r="K36" s="10">
        <f t="shared" si="5"/>
        <v>-13.461538461538462</v>
      </c>
    </row>
    <row r="37" spans="1:11" ht="15" customHeight="1">
      <c r="A37" s="4" t="s">
        <v>32</v>
      </c>
      <c r="B37" s="5">
        <v>60</v>
      </c>
      <c r="C37" s="9">
        <f t="shared" si="0"/>
        <v>0.029189694092005912</v>
      </c>
      <c r="D37" s="5">
        <v>155</v>
      </c>
      <c r="E37" s="9">
        <f t="shared" si="1"/>
        <v>0.048931864746012056</v>
      </c>
      <c r="F37" s="5">
        <v>105</v>
      </c>
      <c r="G37" s="9">
        <f t="shared" si="2"/>
        <v>0.050663938855863504</v>
      </c>
      <c r="H37" s="5">
        <v>65</v>
      </c>
      <c r="I37" s="9">
        <f t="shared" si="3"/>
        <v>0.028885807736063706</v>
      </c>
      <c r="J37" s="6">
        <f t="shared" si="4"/>
        <v>-40</v>
      </c>
      <c r="K37" s="10">
        <f t="shared" si="5"/>
        <v>-38.095238095238095</v>
      </c>
    </row>
    <row r="38" spans="1:11" ht="15" customHeight="1">
      <c r="A38" s="4" t="s">
        <v>33</v>
      </c>
      <c r="B38" s="5">
        <v>258</v>
      </c>
      <c r="C38" s="9">
        <f t="shared" si="0"/>
        <v>0.12551568459562543</v>
      </c>
      <c r="D38" s="5">
        <v>160</v>
      </c>
      <c r="E38" s="9">
        <f t="shared" si="1"/>
        <v>0.05051031199588341</v>
      </c>
      <c r="F38" s="5">
        <v>117</v>
      </c>
      <c r="G38" s="9">
        <f t="shared" si="2"/>
        <v>0.05645410329653362</v>
      </c>
      <c r="H38" s="5">
        <v>65</v>
      </c>
      <c r="I38" s="9">
        <f t="shared" si="3"/>
        <v>0.028885807736063706</v>
      </c>
      <c r="J38" s="6">
        <f t="shared" si="4"/>
        <v>-52</v>
      </c>
      <c r="K38" s="10">
        <f t="shared" si="5"/>
        <v>-44.44444444444444</v>
      </c>
    </row>
    <row r="39" spans="1:11" ht="15" customHeight="1">
      <c r="A39" s="4" t="s">
        <v>34</v>
      </c>
      <c r="B39" s="5">
        <v>62</v>
      </c>
      <c r="C39" s="9">
        <f t="shared" si="0"/>
        <v>0.03016268389507278</v>
      </c>
      <c r="D39" s="5">
        <v>100</v>
      </c>
      <c r="E39" s="9">
        <f t="shared" si="1"/>
        <v>0.03156894499742713</v>
      </c>
      <c r="F39" s="5">
        <v>180</v>
      </c>
      <c r="G39" s="9">
        <f t="shared" si="2"/>
        <v>0.08685246661005172</v>
      </c>
      <c r="H39" s="5">
        <v>27</v>
      </c>
      <c r="I39" s="9">
        <f t="shared" si="3"/>
        <v>0.011998720136518771</v>
      </c>
      <c r="J39" s="6">
        <f t="shared" si="4"/>
        <v>-153</v>
      </c>
      <c r="K39" s="10">
        <f t="shared" si="5"/>
        <v>-85</v>
      </c>
    </row>
    <row r="40" spans="1:11" ht="15" customHeight="1">
      <c r="A40" s="4" t="s">
        <v>35</v>
      </c>
      <c r="B40" s="5">
        <v>24</v>
      </c>
      <c r="C40" s="9">
        <f t="shared" si="0"/>
        <v>0.011675877636802365</v>
      </c>
      <c r="D40" s="5">
        <v>15</v>
      </c>
      <c r="E40" s="9">
        <f t="shared" si="1"/>
        <v>0.00473534174961407</v>
      </c>
      <c r="F40" s="5">
        <v>6</v>
      </c>
      <c r="G40" s="9">
        <f t="shared" si="2"/>
        <v>0.0028950822203350577</v>
      </c>
      <c r="H40" s="5">
        <v>5</v>
      </c>
      <c r="I40" s="9">
        <f t="shared" si="3"/>
        <v>0.002221985210466439</v>
      </c>
      <c r="J40" s="6">
        <f t="shared" si="4"/>
        <v>-1</v>
      </c>
      <c r="K40" s="10">
        <f t="shared" si="5"/>
        <v>-16.666666666666664</v>
      </c>
    </row>
    <row r="41" spans="1:11" ht="15" customHeight="1">
      <c r="A41" s="4" t="s">
        <v>36</v>
      </c>
      <c r="B41" s="5">
        <v>1</v>
      </c>
      <c r="C41" s="9">
        <f t="shared" si="0"/>
        <v>0.0004864949015334319</v>
      </c>
      <c r="D41" s="5">
        <v>8</v>
      </c>
      <c r="E41" s="9">
        <f t="shared" si="1"/>
        <v>0.0025255155997941704</v>
      </c>
      <c r="F41" s="5">
        <v>0</v>
      </c>
      <c r="G41" s="9">
        <f t="shared" si="2"/>
        <v>0</v>
      </c>
      <c r="H41" s="5">
        <v>0</v>
      </c>
      <c r="I41" s="9">
        <f t="shared" si="3"/>
        <v>0</v>
      </c>
      <c r="J41" s="6">
        <f t="shared" si="4"/>
        <v>0</v>
      </c>
      <c r="K41" s="10" t="s">
        <v>52</v>
      </c>
    </row>
    <row r="42" spans="1:11" s="14" customFormat="1" ht="16.5" customHeight="1">
      <c r="A42" s="7" t="s">
        <v>37</v>
      </c>
      <c r="B42" s="11">
        <v>1978</v>
      </c>
      <c r="C42" s="12">
        <f t="shared" si="0"/>
        <v>0.9622869152331284</v>
      </c>
      <c r="D42" s="11">
        <v>3390</v>
      </c>
      <c r="E42" s="12">
        <f t="shared" si="1"/>
        <v>1.0701872354127797</v>
      </c>
      <c r="F42" s="11">
        <v>2477</v>
      </c>
      <c r="G42" s="12">
        <f t="shared" si="2"/>
        <v>1.1951864432949897</v>
      </c>
      <c r="H42" s="11">
        <v>2294</v>
      </c>
      <c r="I42" s="12">
        <f t="shared" si="3"/>
        <v>1.0194468145620024</v>
      </c>
      <c r="J42" s="11">
        <f t="shared" si="4"/>
        <v>-183</v>
      </c>
      <c r="K42" s="13">
        <f t="shared" si="5"/>
        <v>-7.387969317723051</v>
      </c>
    </row>
    <row r="43" spans="1:11" s="14" customFormat="1" ht="16.5" customHeight="1">
      <c r="A43" s="7" t="s">
        <v>38</v>
      </c>
      <c r="B43" s="11">
        <f>SUM(B6:B42)</f>
        <v>205552</v>
      </c>
      <c r="C43" s="12">
        <f t="shared" si="0"/>
        <v>100</v>
      </c>
      <c r="D43" s="11">
        <f>SUM(D6:D42)</f>
        <v>316767</v>
      </c>
      <c r="E43" s="12">
        <f t="shared" si="1"/>
        <v>100</v>
      </c>
      <c r="F43" s="11">
        <f>SUM(F6:F42)</f>
        <v>207248</v>
      </c>
      <c r="G43" s="12">
        <f t="shared" si="2"/>
        <v>100</v>
      </c>
      <c r="H43" s="11">
        <f>SUM(H6:H42)</f>
        <v>225024</v>
      </c>
      <c r="I43" s="12">
        <f t="shared" si="3"/>
        <v>100</v>
      </c>
      <c r="J43" s="11">
        <f t="shared" si="4"/>
        <v>17776</v>
      </c>
      <c r="K43" s="13">
        <f t="shared" si="5"/>
        <v>8.577163591445997</v>
      </c>
    </row>
    <row r="44" spans="1:11" s="14" customFormat="1" ht="16.5" customHeight="1">
      <c r="A44" s="8" t="s">
        <v>39</v>
      </c>
      <c r="B44" s="15">
        <v>12115</v>
      </c>
      <c r="C44" s="16">
        <f>(B44/B45)*100</f>
        <v>5.5658413999366</v>
      </c>
      <c r="D44" s="15">
        <v>14402</v>
      </c>
      <c r="E44" s="16">
        <f>(D44/D45)*100</f>
        <v>4.348836998632119</v>
      </c>
      <c r="F44" s="15">
        <v>21362</v>
      </c>
      <c r="G44" s="16">
        <f>(F44/F45)*100</f>
        <v>9.34429814968724</v>
      </c>
      <c r="H44" s="15">
        <v>21560</v>
      </c>
      <c r="I44" s="16">
        <f>(H44/H45)*100</f>
        <v>8.743470784803556</v>
      </c>
      <c r="J44" s="11">
        <f t="shared" si="4"/>
        <v>198</v>
      </c>
      <c r="K44" s="13">
        <f t="shared" si="5"/>
        <v>0.9268795056642637</v>
      </c>
    </row>
    <row r="45" spans="1:11" s="14" customFormat="1" ht="16.5" customHeight="1">
      <c r="A45" s="7" t="s">
        <v>50</v>
      </c>
      <c r="B45" s="11">
        <f>B44+B43</f>
        <v>217667</v>
      </c>
      <c r="C45" s="17"/>
      <c r="D45" s="11">
        <f>D44+D43</f>
        <v>331169</v>
      </c>
      <c r="E45" s="17"/>
      <c r="F45" s="11">
        <f>F44+F43</f>
        <v>228610</v>
      </c>
      <c r="G45" s="17"/>
      <c r="H45" s="11">
        <f>H44+H43</f>
        <v>246584</v>
      </c>
      <c r="I45" s="17"/>
      <c r="J45" s="11">
        <f t="shared" si="4"/>
        <v>17974</v>
      </c>
      <c r="K45" s="13">
        <f t="shared" si="5"/>
        <v>7.862298237172477</v>
      </c>
    </row>
  </sheetData>
  <mergeCells count="12">
    <mergeCell ref="A2:K2"/>
    <mergeCell ref="A3:K3"/>
    <mergeCell ref="A4:A5"/>
    <mergeCell ref="B4:C4"/>
    <mergeCell ref="D4:E4"/>
    <mergeCell ref="F4:G4"/>
    <mergeCell ref="H4:I4"/>
    <mergeCell ref="J4:K4"/>
    <mergeCell ref="C44:C45"/>
    <mergeCell ref="E44:E45"/>
    <mergeCell ref="G44:G45"/>
    <mergeCell ref="I44:I45"/>
  </mergeCells>
  <conditionalFormatting sqref="J6:K45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C43:D43 E43:F43 G43: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dcterms:created xsi:type="dcterms:W3CDTF">2007-05-04T13:05:03Z</dcterms:created>
  <dcterms:modified xsi:type="dcterms:W3CDTF">2007-05-08T05:47:26Z</dcterms:modified>
  <cp:category/>
  <cp:version/>
  <cp:contentType/>
  <cp:contentStatus/>
</cp:coreProperties>
</file>