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Şubat_2007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<sst xmlns="http://schemas.openxmlformats.org/spreadsheetml/2006/main" count="59" uniqueCount="53">
  <si>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MİLLİYETLER</t>
  </si>
  <si>
    <t>ALMANYA</t>
  </si>
  <si>
    <t>İSRAİL</t>
  </si>
  <si>
    <t>HOLLANDA</t>
  </si>
  <si>
    <t>RUSYA FEDERASYONU</t>
  </si>
  <si>
    <t>FRANSA</t>
  </si>
  <si>
    <t>AVUSTURYA</t>
  </si>
  <si>
    <t>BELÇİKA</t>
  </si>
  <si>
    <t>İNGİLTERE</t>
  </si>
  <si>
    <t>DANİMARKA</t>
  </si>
  <si>
    <t>UKRAYNA</t>
  </si>
  <si>
    <t>İSVİÇRE</t>
  </si>
  <si>
    <t>FİNLANDİYA</t>
  </si>
  <si>
    <t>SLOVENYA</t>
  </si>
  <si>
    <t>NORVEÇ</t>
  </si>
  <si>
    <t>İSVEÇ</t>
  </si>
  <si>
    <t>POLONYA</t>
  </si>
  <si>
    <t>BELARUS (BEYAZ RUSYA)</t>
  </si>
  <si>
    <t>İTALYA</t>
  </si>
  <si>
    <t>LİTVANYA</t>
  </si>
  <si>
    <t>AMERİKA BİRLEŞİK DEVLETLERİ</t>
  </si>
  <si>
    <t>ÇEK CUMHURİYETİ</t>
  </si>
  <si>
    <t>ROMANYA</t>
  </si>
  <si>
    <t>SIRBİSTAN &amp; KARADAĞ</t>
  </si>
  <si>
    <t>SLOVAKYA</t>
  </si>
  <si>
    <t>KAZAKİSTAN</t>
  </si>
  <si>
    <t>LETONYA</t>
  </si>
  <si>
    <t>BOSNA - HERSEK</t>
  </si>
  <si>
    <t>İSPANYA</t>
  </si>
  <si>
    <t>PORTEKİZ</t>
  </si>
  <si>
    <t>MACARİSTAN</t>
  </si>
  <si>
    <t>YUNANİSTAN</t>
  </si>
  <si>
    <t>KANADA</t>
  </si>
  <si>
    <t>JAPONYA</t>
  </si>
  <si>
    <t>İRAN</t>
  </si>
  <si>
    <t>ENDONEZYA</t>
  </si>
  <si>
    <t>SUUDİ ARABİSTAN</t>
  </si>
  <si>
    <t>ZİYARETÇİ SAYISI</t>
  </si>
  <si>
    <t>MİLLİYET PAYI (%)</t>
  </si>
  <si>
    <t>DİĞER MİLLİYETLER TOPLAMI</t>
  </si>
  <si>
    <t>YABANCI ZİYARETÇİLER TOPLAMI</t>
  </si>
  <si>
    <t>YERLİ ZİYARETÇİLER</t>
  </si>
  <si>
    <t xml:space="preserve">G E N E L  T O P A M </t>
  </si>
  <si>
    <t>2006 / 2007 YILI KARŞILAŞTIRMASI</t>
  </si>
  <si>
    <t>-</t>
  </si>
  <si>
    <t>ANTALYA İL KÜLTÜR VE TURİZM MÜDÜRLÜĞÜ</t>
  </si>
  <si>
    <t xml:space="preserve">2004 - 2007 YILLARINDA İLİMİZE GELEN ZİYARETÇİLERİN SAYISI VE MİLLİYETLERİNE GÖRE DAĞILIMI (ŞUBAT) </t>
  </si>
  <si>
    <t>2004 YILI ŞUBAT AYI</t>
  </si>
  <si>
    <t>2005 YILI ŞUBAT AYI</t>
  </si>
  <si>
    <t>2006 YILI ŞUBAT AYI</t>
  </si>
  <si>
    <t>2007 YILI ŞUBAT AYI</t>
  </si>
  <si>
    <t xml:space="preserve">SAYISAL DEĞİŞİM </t>
  </si>
  <si>
    <t>ORANSAL DEĞİŞİM (%)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</si>
</sst>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b/>
      <sz val="10.5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48"/>
      <name val="Arial"/>
      <family val="2"/>
    </font>
    <font>
      <b/>
      <sz val="15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showGridLines="0" tabSelected="1" view="pageBreakPreview" zoomScale="75" zoomScaleNormal="75" zoomScaleSheetLayoutView="75" workbookViewId="0" topLeftCell="A16">
      <selection activeCell="K5" sqref="K5"/>
    </sheetView>
  </sheetViews>
  <sheetFormatPr defaultColWidth="9.140625" defaultRowHeight="15" customHeight="1"/>
  <cols>
    <col min="1" max="1" width="36.7109375" style="4" customWidth="1"/>
    <col min="2" max="9" width="13.7109375" style="3" customWidth="1"/>
    <col min="10" max="11" width="14.7109375" style="3" customWidth="1"/>
    <col min="12" max="16384" width="9.140625" style="3" customWidth="1"/>
  </cols>
  <sheetData>
    <row r="1" ht="4.5" customHeight="1"/>
    <row r="2" spans="1:11" ht="25.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1.75" customHeight="1">
      <c r="A3" s="22" t="s">
        <v>46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2" customFormat="1" ht="31.5" customHeight="1">
      <c r="A4" s="23" t="s">
        <v>0</v>
      </c>
      <c r="B4" s="18" t="s">
        <v>47</v>
      </c>
      <c r="C4" s="18"/>
      <c r="D4" s="18" t="s">
        <v>48</v>
      </c>
      <c r="E4" s="18"/>
      <c r="F4" s="18" t="s">
        <v>49</v>
      </c>
      <c r="G4" s="18"/>
      <c r="H4" s="18" t="s">
        <v>50</v>
      </c>
      <c r="I4" s="18"/>
      <c r="J4" s="18" t="s">
        <v>43</v>
      </c>
      <c r="K4" s="18"/>
    </row>
    <row r="5" spans="1:11" s="1" customFormat="1" ht="31.5" customHeight="1">
      <c r="A5" s="23"/>
      <c r="B5" s="5" t="s">
        <v>37</v>
      </c>
      <c r="C5" s="5" t="s">
        <v>38</v>
      </c>
      <c r="D5" s="5" t="s">
        <v>37</v>
      </c>
      <c r="E5" s="5" t="s">
        <v>38</v>
      </c>
      <c r="F5" s="5" t="s">
        <v>37</v>
      </c>
      <c r="G5" s="5" t="s">
        <v>38</v>
      </c>
      <c r="H5" s="5" t="s">
        <v>37</v>
      </c>
      <c r="I5" s="5" t="s">
        <v>38</v>
      </c>
      <c r="J5" s="5" t="s">
        <v>51</v>
      </c>
      <c r="K5" s="5" t="s">
        <v>52</v>
      </c>
    </row>
    <row r="6" spans="1:11" ht="15" customHeight="1">
      <c r="A6" s="6" t="s">
        <v>1</v>
      </c>
      <c r="B6" s="7">
        <v>105685</v>
      </c>
      <c r="C6" s="14">
        <f>(B6/B$43)*100</f>
        <v>67.29814060112074</v>
      </c>
      <c r="D6" s="7">
        <v>119647</v>
      </c>
      <c r="E6" s="14">
        <f>(D6/D$43)*100</f>
        <v>64.49625357123605</v>
      </c>
      <c r="F6" s="7">
        <v>66045</v>
      </c>
      <c r="G6" s="14">
        <f>(F6/F$43)*100</f>
        <v>59.71464995795698</v>
      </c>
      <c r="H6" s="7">
        <v>78853</v>
      </c>
      <c r="I6" s="14">
        <f>(H6/H$43)*100</f>
        <v>58.75475943877741</v>
      </c>
      <c r="J6" s="8">
        <f>H6-F6</f>
        <v>12808</v>
      </c>
      <c r="K6" s="15">
        <f>(J6/F6)*100</f>
        <v>19.39283821636763</v>
      </c>
    </row>
    <row r="7" spans="1:11" ht="15" customHeight="1">
      <c r="A7" s="6" t="s">
        <v>2</v>
      </c>
      <c r="B7" s="7">
        <v>5276</v>
      </c>
      <c r="C7" s="14">
        <f aca="true" t="shared" si="0" ref="C7:C43">(B7/B$43)*100</f>
        <v>3.3596535914416705</v>
      </c>
      <c r="D7" s="7">
        <v>4729</v>
      </c>
      <c r="E7" s="14">
        <f aca="true" t="shared" si="1" ref="E7:E43">(D7/D$43)*100</f>
        <v>2.5491887229798933</v>
      </c>
      <c r="F7" s="7">
        <v>6152</v>
      </c>
      <c r="G7" s="14">
        <f aca="true" t="shared" si="2" ref="G7:G43">(F7/F$43)*100</f>
        <v>5.562336687733384</v>
      </c>
      <c r="H7" s="7">
        <v>9723</v>
      </c>
      <c r="I7" s="14">
        <f aca="true" t="shared" si="3" ref="I7:I43">(H7/H$43)*100</f>
        <v>7.244778588300163</v>
      </c>
      <c r="J7" s="8">
        <f aca="true" t="shared" si="4" ref="J7:J45">H7-F7</f>
        <v>3571</v>
      </c>
      <c r="K7" s="15">
        <f aca="true" t="shared" si="5" ref="K7:K45">(J7/F7)*100</f>
        <v>58.046163849154745</v>
      </c>
    </row>
    <row r="8" spans="1:11" ht="15" customHeight="1">
      <c r="A8" s="6" t="s">
        <v>3</v>
      </c>
      <c r="B8" s="7">
        <v>13527</v>
      </c>
      <c r="C8" s="14">
        <f t="shared" si="0"/>
        <v>8.613728986245544</v>
      </c>
      <c r="D8" s="7">
        <v>9886</v>
      </c>
      <c r="E8" s="14">
        <f t="shared" si="1"/>
        <v>5.329092771279177</v>
      </c>
      <c r="F8" s="7">
        <v>5690</v>
      </c>
      <c r="G8" s="14">
        <f t="shared" si="2"/>
        <v>5.144618945579154</v>
      </c>
      <c r="H8" s="7">
        <v>6162</v>
      </c>
      <c r="I8" s="14">
        <f t="shared" si="3"/>
        <v>4.5914147548190485</v>
      </c>
      <c r="J8" s="8">
        <f t="shared" si="4"/>
        <v>472</v>
      </c>
      <c r="K8" s="15">
        <f t="shared" si="5"/>
        <v>8.295254833040422</v>
      </c>
    </row>
    <row r="9" spans="1:11" ht="15" customHeight="1">
      <c r="A9" s="6" t="s">
        <v>4</v>
      </c>
      <c r="B9" s="7">
        <v>2593</v>
      </c>
      <c r="C9" s="14">
        <f t="shared" si="0"/>
        <v>1.651171676006113</v>
      </c>
      <c r="D9" s="7">
        <v>4371</v>
      </c>
      <c r="E9" s="14">
        <f t="shared" si="1"/>
        <v>2.356207212549189</v>
      </c>
      <c r="F9" s="7">
        <v>3763</v>
      </c>
      <c r="G9" s="14">
        <f t="shared" si="2"/>
        <v>3.4023200513557743</v>
      </c>
      <c r="H9" s="7">
        <v>6027</v>
      </c>
      <c r="I9" s="14">
        <f t="shared" si="3"/>
        <v>4.490823876548913</v>
      </c>
      <c r="J9" s="8">
        <f t="shared" si="4"/>
        <v>2264</v>
      </c>
      <c r="K9" s="15">
        <f t="shared" si="5"/>
        <v>60.16476215785278</v>
      </c>
    </row>
    <row r="10" spans="1:11" ht="15" customHeight="1">
      <c r="A10" s="6" t="s">
        <v>5</v>
      </c>
      <c r="B10" s="7">
        <v>4067</v>
      </c>
      <c r="C10" s="14">
        <f t="shared" si="0"/>
        <v>2.589786041772797</v>
      </c>
      <c r="D10" s="7">
        <v>4783</v>
      </c>
      <c r="E10" s="14">
        <f t="shared" si="1"/>
        <v>2.5782976658940218</v>
      </c>
      <c r="F10" s="7">
        <v>4225</v>
      </c>
      <c r="G10" s="14">
        <f t="shared" si="2"/>
        <v>3.8200377935100045</v>
      </c>
      <c r="H10" s="7">
        <v>5712</v>
      </c>
      <c r="I10" s="14">
        <f t="shared" si="3"/>
        <v>4.256111827251932</v>
      </c>
      <c r="J10" s="8">
        <f t="shared" si="4"/>
        <v>1487</v>
      </c>
      <c r="K10" s="15">
        <f t="shared" si="5"/>
        <v>35.19526627218935</v>
      </c>
    </row>
    <row r="11" spans="1:11" ht="15" customHeight="1">
      <c r="A11" s="6" t="s">
        <v>6</v>
      </c>
      <c r="B11" s="7">
        <v>5581</v>
      </c>
      <c r="C11" s="14">
        <f t="shared" si="0"/>
        <v>3.553871625063678</v>
      </c>
      <c r="D11" s="7">
        <v>8871</v>
      </c>
      <c r="E11" s="14">
        <f t="shared" si="1"/>
        <v>4.78195245539324</v>
      </c>
      <c r="F11" s="7">
        <v>6125</v>
      </c>
      <c r="G11" s="14">
        <f t="shared" si="2"/>
        <v>5.537924611893201</v>
      </c>
      <c r="H11" s="7">
        <v>5345</v>
      </c>
      <c r="I11" s="14">
        <f t="shared" si="3"/>
        <v>3.982653661880528</v>
      </c>
      <c r="J11" s="8">
        <f t="shared" si="4"/>
        <v>-780</v>
      </c>
      <c r="K11" s="15">
        <f t="shared" si="5"/>
        <v>-12.73469387755102</v>
      </c>
    </row>
    <row r="12" spans="1:11" ht="15" customHeight="1">
      <c r="A12" s="6" t="s">
        <v>7</v>
      </c>
      <c r="B12" s="7">
        <v>3693</v>
      </c>
      <c r="C12" s="14">
        <f t="shared" si="0"/>
        <v>2.351630157921549</v>
      </c>
      <c r="D12" s="7">
        <v>3205</v>
      </c>
      <c r="E12" s="14">
        <f t="shared" si="1"/>
        <v>1.7276696674033742</v>
      </c>
      <c r="F12" s="7">
        <v>2901</v>
      </c>
      <c r="G12" s="14">
        <f t="shared" si="2"/>
        <v>2.622941926384029</v>
      </c>
      <c r="H12" s="7">
        <v>3485</v>
      </c>
      <c r="I12" s="14">
        <f t="shared" si="3"/>
        <v>2.596734894603113</v>
      </c>
      <c r="J12" s="8">
        <f t="shared" si="4"/>
        <v>584</v>
      </c>
      <c r="K12" s="15">
        <f t="shared" si="5"/>
        <v>20.130989314029645</v>
      </c>
    </row>
    <row r="13" spans="1:11" ht="15" customHeight="1">
      <c r="A13" s="6" t="s">
        <v>8</v>
      </c>
      <c r="B13" s="7">
        <v>3346</v>
      </c>
      <c r="C13" s="14">
        <f t="shared" si="0"/>
        <v>2.130667345899134</v>
      </c>
      <c r="D13" s="7">
        <v>4144</v>
      </c>
      <c r="E13" s="14">
        <f t="shared" si="1"/>
        <v>2.2338418414101664</v>
      </c>
      <c r="F13" s="7">
        <v>3199</v>
      </c>
      <c r="G13" s="14">
        <f t="shared" si="2"/>
        <v>2.8923789115830782</v>
      </c>
      <c r="H13" s="7">
        <v>3330</v>
      </c>
      <c r="I13" s="14">
        <f t="shared" si="3"/>
        <v>2.481241663996662</v>
      </c>
      <c r="J13" s="8">
        <f t="shared" si="4"/>
        <v>131</v>
      </c>
      <c r="K13" s="15">
        <f t="shared" si="5"/>
        <v>4.0950296967802435</v>
      </c>
    </row>
    <row r="14" spans="1:11" ht="15" customHeight="1">
      <c r="A14" s="6" t="s">
        <v>9</v>
      </c>
      <c r="B14" s="7">
        <v>1200</v>
      </c>
      <c r="C14" s="14">
        <f t="shared" si="0"/>
        <v>0.7641365257259297</v>
      </c>
      <c r="D14" s="7">
        <v>2302</v>
      </c>
      <c r="E14" s="14">
        <f t="shared" si="1"/>
        <v>1.2409034553393348</v>
      </c>
      <c r="F14" s="7">
        <v>2972</v>
      </c>
      <c r="G14" s="14">
        <f t="shared" si="2"/>
        <v>2.6871366443341382</v>
      </c>
      <c r="H14" s="7">
        <v>2982</v>
      </c>
      <c r="I14" s="14">
        <f t="shared" si="3"/>
        <v>2.2219407333447587</v>
      </c>
      <c r="J14" s="8">
        <f t="shared" si="4"/>
        <v>10</v>
      </c>
      <c r="K14" s="15">
        <f t="shared" si="5"/>
        <v>0.3364737550471063</v>
      </c>
    </row>
    <row r="15" spans="1:11" ht="15" customHeight="1">
      <c r="A15" s="6" t="s">
        <v>10</v>
      </c>
      <c r="B15" s="7">
        <v>855</v>
      </c>
      <c r="C15" s="14">
        <f t="shared" si="0"/>
        <v>0.5444472745797249</v>
      </c>
      <c r="D15" s="7">
        <v>1140</v>
      </c>
      <c r="E15" s="14">
        <f t="shared" si="1"/>
        <v>0.6145221281871598</v>
      </c>
      <c r="F15" s="7">
        <v>1368</v>
      </c>
      <c r="G15" s="14">
        <f t="shared" si="2"/>
        <v>1.236878509235902</v>
      </c>
      <c r="H15" s="7">
        <v>2420</v>
      </c>
      <c r="I15" s="14">
        <f t="shared" si="3"/>
        <v>1.8031846326942707</v>
      </c>
      <c r="J15" s="8">
        <f t="shared" si="4"/>
        <v>1052</v>
      </c>
      <c r="K15" s="15">
        <f t="shared" si="5"/>
        <v>76.90058479532163</v>
      </c>
    </row>
    <row r="16" spans="1:11" ht="15" customHeight="1">
      <c r="A16" s="6" t="s">
        <v>11</v>
      </c>
      <c r="B16" s="7">
        <v>3959</v>
      </c>
      <c r="C16" s="14">
        <f t="shared" si="0"/>
        <v>2.5210137544574627</v>
      </c>
      <c r="D16" s="7">
        <v>12417</v>
      </c>
      <c r="E16" s="14">
        <f t="shared" si="1"/>
        <v>6.693439706754353</v>
      </c>
      <c r="F16" s="7">
        <v>2507</v>
      </c>
      <c r="G16" s="14">
        <f t="shared" si="2"/>
        <v>2.2667064493087765</v>
      </c>
      <c r="H16" s="7">
        <v>2334</v>
      </c>
      <c r="I16" s="14">
        <f t="shared" si="3"/>
        <v>1.7391045176481108</v>
      </c>
      <c r="J16" s="8">
        <f t="shared" si="4"/>
        <v>-173</v>
      </c>
      <c r="K16" s="15">
        <f t="shared" si="5"/>
        <v>-6.900678101316314</v>
      </c>
    </row>
    <row r="17" spans="1:11" ht="15" customHeight="1">
      <c r="A17" s="6" t="s">
        <v>12</v>
      </c>
      <c r="B17" s="7">
        <v>482</v>
      </c>
      <c r="C17" s="14">
        <f t="shared" si="0"/>
        <v>0.3069281711665818</v>
      </c>
      <c r="D17" s="7">
        <v>463</v>
      </c>
      <c r="E17" s="14">
        <f t="shared" si="1"/>
        <v>0.2495822327637324</v>
      </c>
      <c r="F17" s="7">
        <v>380</v>
      </c>
      <c r="G17" s="14">
        <f t="shared" si="2"/>
        <v>0.34357736367663944</v>
      </c>
      <c r="H17" s="7">
        <v>716</v>
      </c>
      <c r="I17" s="14">
        <f t="shared" si="3"/>
        <v>0.5335042136401231</v>
      </c>
      <c r="J17" s="8">
        <f t="shared" si="4"/>
        <v>336</v>
      </c>
      <c r="K17" s="15">
        <f t="shared" si="5"/>
        <v>88.42105263157895</v>
      </c>
    </row>
    <row r="18" spans="1:11" ht="15" customHeight="1">
      <c r="A18" s="6" t="s">
        <v>13</v>
      </c>
      <c r="B18" s="7">
        <v>260</v>
      </c>
      <c r="C18" s="14">
        <f t="shared" si="0"/>
        <v>0.16556291390728478</v>
      </c>
      <c r="D18" s="7">
        <v>612</v>
      </c>
      <c r="E18" s="14">
        <f t="shared" si="1"/>
        <v>0.329901353026791</v>
      </c>
      <c r="F18" s="7">
        <v>220</v>
      </c>
      <c r="G18" s="14">
        <f t="shared" si="2"/>
        <v>0.19891321054963337</v>
      </c>
      <c r="H18" s="7">
        <v>666</v>
      </c>
      <c r="I18" s="14">
        <f t="shared" si="3"/>
        <v>0.49624833279933234</v>
      </c>
      <c r="J18" s="8">
        <f t="shared" si="4"/>
        <v>446</v>
      </c>
      <c r="K18" s="15">
        <f t="shared" si="5"/>
        <v>202.72727272727275</v>
      </c>
    </row>
    <row r="19" spans="1:11" ht="15" customHeight="1">
      <c r="A19" s="6" t="s">
        <v>14</v>
      </c>
      <c r="B19" s="7">
        <v>95</v>
      </c>
      <c r="C19" s="14">
        <f t="shared" si="0"/>
        <v>0.06049414161996944</v>
      </c>
      <c r="D19" s="7">
        <v>181</v>
      </c>
      <c r="E19" s="14">
        <f t="shared" si="1"/>
        <v>0.09756886421217185</v>
      </c>
      <c r="F19" s="7">
        <v>260</v>
      </c>
      <c r="G19" s="14">
        <f t="shared" si="2"/>
        <v>0.2350792488313849</v>
      </c>
      <c r="H19" s="7">
        <v>583</v>
      </c>
      <c r="I19" s="14">
        <f t="shared" si="3"/>
        <v>0.4344035706036198</v>
      </c>
      <c r="J19" s="8">
        <f t="shared" si="4"/>
        <v>323</v>
      </c>
      <c r="K19" s="15">
        <f t="shared" si="5"/>
        <v>124.23076923076923</v>
      </c>
    </row>
    <row r="20" spans="1:11" ht="15" customHeight="1">
      <c r="A20" s="6" t="s">
        <v>15</v>
      </c>
      <c r="B20" s="7">
        <v>236</v>
      </c>
      <c r="C20" s="14">
        <f t="shared" si="0"/>
        <v>0.15028018339276616</v>
      </c>
      <c r="D20" s="7">
        <v>329</v>
      </c>
      <c r="E20" s="14">
        <f t="shared" si="1"/>
        <v>0.17734892997682067</v>
      </c>
      <c r="F20" s="7">
        <v>193</v>
      </c>
      <c r="G20" s="14">
        <f t="shared" si="2"/>
        <v>0.1745011347094511</v>
      </c>
      <c r="H20" s="7">
        <v>565</v>
      </c>
      <c r="I20" s="14">
        <f t="shared" si="3"/>
        <v>0.42099145350093514</v>
      </c>
      <c r="J20" s="8">
        <f t="shared" si="4"/>
        <v>372</v>
      </c>
      <c r="K20" s="15">
        <f t="shared" si="5"/>
        <v>192.7461139896373</v>
      </c>
    </row>
    <row r="21" spans="1:11" ht="15" customHeight="1">
      <c r="A21" s="6" t="s">
        <v>16</v>
      </c>
      <c r="B21" s="7">
        <v>631</v>
      </c>
      <c r="C21" s="14">
        <f t="shared" si="0"/>
        <v>0.40180845644421803</v>
      </c>
      <c r="D21" s="7">
        <v>940</v>
      </c>
      <c r="E21" s="14">
        <f t="shared" si="1"/>
        <v>0.5067112285052019</v>
      </c>
      <c r="F21" s="7">
        <v>451</v>
      </c>
      <c r="G21" s="14">
        <f t="shared" si="2"/>
        <v>0.4077720816267484</v>
      </c>
      <c r="H21" s="7">
        <v>542</v>
      </c>
      <c r="I21" s="14">
        <f t="shared" si="3"/>
        <v>0.4038537483141714</v>
      </c>
      <c r="J21" s="8">
        <f t="shared" si="4"/>
        <v>91</v>
      </c>
      <c r="K21" s="15">
        <f t="shared" si="5"/>
        <v>20.17738359201774</v>
      </c>
    </row>
    <row r="22" spans="1:11" ht="15" customHeight="1">
      <c r="A22" s="6" t="s">
        <v>17</v>
      </c>
      <c r="B22" s="7">
        <v>257</v>
      </c>
      <c r="C22" s="14">
        <f t="shared" si="0"/>
        <v>0.16365257259296995</v>
      </c>
      <c r="D22" s="7">
        <v>306</v>
      </c>
      <c r="E22" s="14">
        <f t="shared" si="1"/>
        <v>0.1649506765133955</v>
      </c>
      <c r="F22" s="7">
        <v>393</v>
      </c>
      <c r="G22" s="14">
        <f t="shared" si="2"/>
        <v>0.3553313261182087</v>
      </c>
      <c r="H22" s="7">
        <v>459</v>
      </c>
      <c r="I22" s="14">
        <f t="shared" si="3"/>
        <v>0.3420089861184588</v>
      </c>
      <c r="J22" s="8">
        <f t="shared" si="4"/>
        <v>66</v>
      </c>
      <c r="K22" s="15">
        <f t="shared" si="5"/>
        <v>16.793893129770993</v>
      </c>
    </row>
    <row r="23" spans="1:11" ht="15" customHeight="1">
      <c r="A23" s="6" t="s">
        <v>18</v>
      </c>
      <c r="B23" s="7">
        <v>565</v>
      </c>
      <c r="C23" s="14">
        <f t="shared" si="0"/>
        <v>0.3597809475292919</v>
      </c>
      <c r="D23" s="7">
        <v>1039</v>
      </c>
      <c r="E23" s="14">
        <f t="shared" si="1"/>
        <v>0.5600776238477709</v>
      </c>
      <c r="F23" s="7">
        <v>388</v>
      </c>
      <c r="G23" s="14">
        <f t="shared" si="2"/>
        <v>0.35081057133298976</v>
      </c>
      <c r="H23" s="7">
        <v>373</v>
      </c>
      <c r="I23" s="14">
        <f t="shared" si="3"/>
        <v>0.2779288710722988</v>
      </c>
      <c r="J23" s="8">
        <f t="shared" si="4"/>
        <v>-15</v>
      </c>
      <c r="K23" s="15">
        <f t="shared" si="5"/>
        <v>-3.865979381443299</v>
      </c>
    </row>
    <row r="24" spans="1:11" ht="15" customHeight="1">
      <c r="A24" s="6" t="s">
        <v>19</v>
      </c>
      <c r="B24" s="7">
        <v>100</v>
      </c>
      <c r="C24" s="14">
        <f t="shared" si="0"/>
        <v>0.06367804381049415</v>
      </c>
      <c r="D24" s="7">
        <v>77</v>
      </c>
      <c r="E24" s="14">
        <f t="shared" si="1"/>
        <v>0.04150719637755377</v>
      </c>
      <c r="F24" s="7">
        <v>31</v>
      </c>
      <c r="G24" s="14">
        <f t="shared" si="2"/>
        <v>0.02802867966835743</v>
      </c>
      <c r="H24" s="7">
        <v>228</v>
      </c>
      <c r="I24" s="14">
        <f t="shared" si="3"/>
        <v>0.16988681663400568</v>
      </c>
      <c r="J24" s="8">
        <f t="shared" si="4"/>
        <v>197</v>
      </c>
      <c r="K24" s="15">
        <f t="shared" si="5"/>
        <v>635.483870967742</v>
      </c>
    </row>
    <row r="25" spans="1:11" ht="15" customHeight="1">
      <c r="A25" s="6" t="s">
        <v>20</v>
      </c>
      <c r="B25" s="7">
        <v>199</v>
      </c>
      <c r="C25" s="14">
        <f t="shared" si="0"/>
        <v>0.12671930718288335</v>
      </c>
      <c r="D25" s="7">
        <v>283</v>
      </c>
      <c r="E25" s="14">
        <f t="shared" si="1"/>
        <v>0.15255242304997035</v>
      </c>
      <c r="F25" s="7">
        <v>192</v>
      </c>
      <c r="G25" s="14">
        <f t="shared" si="2"/>
        <v>0.1735969837524073</v>
      </c>
      <c r="H25" s="7">
        <v>201</v>
      </c>
      <c r="I25" s="14">
        <f t="shared" si="3"/>
        <v>0.1497686409799787</v>
      </c>
      <c r="J25" s="8">
        <f t="shared" si="4"/>
        <v>9</v>
      </c>
      <c r="K25" s="15">
        <f t="shared" si="5"/>
        <v>4.6875</v>
      </c>
    </row>
    <row r="26" spans="1:11" ht="15" customHeight="1">
      <c r="A26" s="6" t="s">
        <v>21</v>
      </c>
      <c r="B26" s="7">
        <v>91</v>
      </c>
      <c r="C26" s="14">
        <f t="shared" si="0"/>
        <v>0.05794701986754967</v>
      </c>
      <c r="D26" s="7">
        <v>179</v>
      </c>
      <c r="E26" s="14">
        <f t="shared" si="1"/>
        <v>0.09649075521535228</v>
      </c>
      <c r="F26" s="7">
        <v>82</v>
      </c>
      <c r="G26" s="14">
        <f t="shared" si="2"/>
        <v>0.07414037847759063</v>
      </c>
      <c r="H26" s="7">
        <v>198</v>
      </c>
      <c r="I26" s="14">
        <f t="shared" si="3"/>
        <v>0.14753328812953126</v>
      </c>
      <c r="J26" s="8">
        <f t="shared" si="4"/>
        <v>116</v>
      </c>
      <c r="K26" s="15">
        <f t="shared" si="5"/>
        <v>141.46341463414635</v>
      </c>
    </row>
    <row r="27" spans="1:11" ht="15" customHeight="1">
      <c r="A27" s="6" t="s">
        <v>22</v>
      </c>
      <c r="B27" s="7">
        <v>355</v>
      </c>
      <c r="C27" s="14">
        <f t="shared" si="0"/>
        <v>0.2260570555272542</v>
      </c>
      <c r="D27" s="7">
        <v>409</v>
      </c>
      <c r="E27" s="14">
        <f t="shared" si="1"/>
        <v>0.2204732898496038</v>
      </c>
      <c r="F27" s="7">
        <v>103</v>
      </c>
      <c r="G27" s="14">
        <f t="shared" si="2"/>
        <v>0.09312754857551017</v>
      </c>
      <c r="H27" s="7">
        <v>197</v>
      </c>
      <c r="I27" s="14">
        <f t="shared" si="3"/>
        <v>0.14678817051271542</v>
      </c>
      <c r="J27" s="8">
        <f t="shared" si="4"/>
        <v>94</v>
      </c>
      <c r="K27" s="15">
        <f t="shared" si="5"/>
        <v>91.2621359223301</v>
      </c>
    </row>
    <row r="28" spans="1:11" ht="15" customHeight="1">
      <c r="A28" s="6" t="s">
        <v>23</v>
      </c>
      <c r="B28" s="7">
        <v>405</v>
      </c>
      <c r="C28" s="14">
        <f t="shared" si="0"/>
        <v>0.2578960774325013</v>
      </c>
      <c r="D28" s="7">
        <v>347</v>
      </c>
      <c r="E28" s="14">
        <f t="shared" si="1"/>
        <v>0.18705191094819687</v>
      </c>
      <c r="F28" s="7">
        <v>177</v>
      </c>
      <c r="G28" s="14">
        <f t="shared" si="2"/>
        <v>0.16003471939675049</v>
      </c>
      <c r="H28" s="7">
        <v>194</v>
      </c>
      <c r="I28" s="14">
        <f t="shared" si="3"/>
        <v>0.144552817662268</v>
      </c>
      <c r="J28" s="8">
        <f t="shared" si="4"/>
        <v>17</v>
      </c>
      <c r="K28" s="15">
        <f t="shared" si="5"/>
        <v>9.6045197740113</v>
      </c>
    </row>
    <row r="29" spans="1:11" ht="15" customHeight="1">
      <c r="A29" s="6" t="s">
        <v>24</v>
      </c>
      <c r="B29" s="7">
        <v>94</v>
      </c>
      <c r="C29" s="14">
        <f t="shared" si="0"/>
        <v>0.059857361181864494</v>
      </c>
      <c r="D29" s="7">
        <v>172</v>
      </c>
      <c r="E29" s="14">
        <f t="shared" si="1"/>
        <v>0.09271737372648375</v>
      </c>
      <c r="F29" s="7">
        <v>165</v>
      </c>
      <c r="G29" s="14">
        <f t="shared" si="2"/>
        <v>0.14918490791222502</v>
      </c>
      <c r="H29" s="7">
        <v>185</v>
      </c>
      <c r="I29" s="14">
        <f t="shared" si="3"/>
        <v>0.13784675911092564</v>
      </c>
      <c r="J29" s="8">
        <f t="shared" si="4"/>
        <v>20</v>
      </c>
      <c r="K29" s="15">
        <f t="shared" si="5"/>
        <v>12.121212121212121</v>
      </c>
    </row>
    <row r="30" spans="1:11" ht="15" customHeight="1">
      <c r="A30" s="6" t="s">
        <v>25</v>
      </c>
      <c r="B30" s="7">
        <v>342</v>
      </c>
      <c r="C30" s="14">
        <f t="shared" si="0"/>
        <v>0.21777890983188997</v>
      </c>
      <c r="D30" s="7">
        <v>297</v>
      </c>
      <c r="E30" s="14">
        <f t="shared" si="1"/>
        <v>0.1600991860277074</v>
      </c>
      <c r="F30" s="7">
        <v>132</v>
      </c>
      <c r="G30" s="14">
        <f t="shared" si="2"/>
        <v>0.11934792632978002</v>
      </c>
      <c r="H30" s="7">
        <v>109</v>
      </c>
      <c r="I30" s="14">
        <f t="shared" si="3"/>
        <v>0.08121782023292376</v>
      </c>
      <c r="J30" s="8">
        <f t="shared" si="4"/>
        <v>-23</v>
      </c>
      <c r="K30" s="15">
        <f t="shared" si="5"/>
        <v>-17.424242424242426</v>
      </c>
    </row>
    <row r="31" spans="1:11" ht="15" customHeight="1">
      <c r="A31" s="6" t="s">
        <v>26</v>
      </c>
      <c r="B31" s="7">
        <v>101</v>
      </c>
      <c r="C31" s="14">
        <f t="shared" si="0"/>
        <v>0.06431482424859909</v>
      </c>
      <c r="D31" s="7">
        <v>111</v>
      </c>
      <c r="E31" s="14">
        <f t="shared" si="1"/>
        <v>0.0598350493234866</v>
      </c>
      <c r="F31" s="7">
        <v>74</v>
      </c>
      <c r="G31" s="14">
        <f t="shared" si="2"/>
        <v>0.06690717082124031</v>
      </c>
      <c r="H31" s="7">
        <v>100</v>
      </c>
      <c r="I31" s="14">
        <f t="shared" si="3"/>
        <v>0.07451176168158144</v>
      </c>
      <c r="J31" s="8">
        <f t="shared" si="4"/>
        <v>26</v>
      </c>
      <c r="K31" s="15">
        <f t="shared" si="5"/>
        <v>35.13513513513514</v>
      </c>
    </row>
    <row r="32" spans="1:11" ht="15" customHeight="1">
      <c r="A32" s="6" t="s">
        <v>27</v>
      </c>
      <c r="B32" s="7">
        <v>107</v>
      </c>
      <c r="C32" s="14">
        <f t="shared" si="0"/>
        <v>0.06813550687722873</v>
      </c>
      <c r="D32" s="7">
        <v>191</v>
      </c>
      <c r="E32" s="14">
        <f t="shared" si="1"/>
        <v>0.10295940919626974</v>
      </c>
      <c r="F32" s="7">
        <v>81</v>
      </c>
      <c r="G32" s="14">
        <f t="shared" si="2"/>
        <v>0.07323622752054683</v>
      </c>
      <c r="H32" s="7">
        <v>96</v>
      </c>
      <c r="I32" s="14">
        <f t="shared" si="3"/>
        <v>0.07153129121431819</v>
      </c>
      <c r="J32" s="8">
        <f t="shared" si="4"/>
        <v>15</v>
      </c>
      <c r="K32" s="15">
        <f t="shared" si="5"/>
        <v>18.51851851851852</v>
      </c>
    </row>
    <row r="33" spans="1:11" ht="15" customHeight="1">
      <c r="A33" s="6" t="s">
        <v>28</v>
      </c>
      <c r="B33" s="7">
        <v>143</v>
      </c>
      <c r="C33" s="14">
        <f t="shared" si="0"/>
        <v>0.09105960264900663</v>
      </c>
      <c r="D33" s="7">
        <v>321</v>
      </c>
      <c r="E33" s="14">
        <f t="shared" si="1"/>
        <v>0.17303649398954235</v>
      </c>
      <c r="F33" s="7">
        <v>175</v>
      </c>
      <c r="G33" s="14">
        <f t="shared" si="2"/>
        <v>0.1582264174826629</v>
      </c>
      <c r="H33" s="7">
        <v>92</v>
      </c>
      <c r="I33" s="14">
        <f t="shared" si="3"/>
        <v>0.06855082074705493</v>
      </c>
      <c r="J33" s="8">
        <f t="shared" si="4"/>
        <v>-83</v>
      </c>
      <c r="K33" s="15">
        <f t="shared" si="5"/>
        <v>-47.42857142857143</v>
      </c>
    </row>
    <row r="34" spans="1:11" ht="15" customHeight="1">
      <c r="A34" s="6" t="s">
        <v>29</v>
      </c>
      <c r="B34" s="7">
        <v>81</v>
      </c>
      <c r="C34" s="14">
        <f t="shared" si="0"/>
        <v>0.05157921548650026</v>
      </c>
      <c r="D34" s="7">
        <v>201</v>
      </c>
      <c r="E34" s="14">
        <f t="shared" si="1"/>
        <v>0.10834995418036762</v>
      </c>
      <c r="F34" s="7">
        <v>81</v>
      </c>
      <c r="G34" s="14">
        <f t="shared" si="2"/>
        <v>0.07323622752054683</v>
      </c>
      <c r="H34" s="7">
        <v>68</v>
      </c>
      <c r="I34" s="14">
        <f t="shared" si="3"/>
        <v>0.05066799794347538</v>
      </c>
      <c r="J34" s="8">
        <f t="shared" si="4"/>
        <v>-13</v>
      </c>
      <c r="K34" s="15">
        <f t="shared" si="5"/>
        <v>-16.049382716049383</v>
      </c>
    </row>
    <row r="35" spans="1:11" ht="15" customHeight="1">
      <c r="A35" s="6" t="s">
        <v>30</v>
      </c>
      <c r="B35" s="7">
        <v>212</v>
      </c>
      <c r="C35" s="14">
        <f t="shared" si="0"/>
        <v>0.13499745287824758</v>
      </c>
      <c r="D35" s="7">
        <v>185</v>
      </c>
      <c r="E35" s="14">
        <f t="shared" si="1"/>
        <v>0.099725082205811</v>
      </c>
      <c r="F35" s="7">
        <v>309</v>
      </c>
      <c r="G35" s="14">
        <f t="shared" si="2"/>
        <v>0.27938264572653054</v>
      </c>
      <c r="H35" s="7">
        <v>67</v>
      </c>
      <c r="I35" s="14">
        <f t="shared" si="3"/>
        <v>0.04992288032665956</v>
      </c>
      <c r="J35" s="8">
        <f t="shared" si="4"/>
        <v>-242</v>
      </c>
      <c r="K35" s="15">
        <f t="shared" si="5"/>
        <v>-78.31715210355988</v>
      </c>
    </row>
    <row r="36" spans="1:11" ht="15" customHeight="1">
      <c r="A36" s="6" t="s">
        <v>31</v>
      </c>
      <c r="B36" s="7">
        <v>86</v>
      </c>
      <c r="C36" s="14">
        <f t="shared" si="0"/>
        <v>0.054763117677024964</v>
      </c>
      <c r="D36" s="7">
        <v>123</v>
      </c>
      <c r="E36" s="14">
        <f t="shared" si="1"/>
        <v>0.06630370330440408</v>
      </c>
      <c r="F36" s="7">
        <v>74</v>
      </c>
      <c r="G36" s="14">
        <f t="shared" si="2"/>
        <v>0.06690717082124031</v>
      </c>
      <c r="H36" s="7">
        <v>62</v>
      </c>
      <c r="I36" s="14">
        <f t="shared" si="3"/>
        <v>0.04619729224258049</v>
      </c>
      <c r="J36" s="8">
        <f t="shared" si="4"/>
        <v>-12</v>
      </c>
      <c r="K36" s="15">
        <f t="shared" si="5"/>
        <v>-16.216216216216218</v>
      </c>
    </row>
    <row r="37" spans="1:11" ht="15" customHeight="1">
      <c r="A37" s="6" t="s">
        <v>32</v>
      </c>
      <c r="B37" s="7">
        <v>70</v>
      </c>
      <c r="C37" s="14">
        <f t="shared" si="0"/>
        <v>0.0445746306673459</v>
      </c>
      <c r="D37" s="7">
        <v>88</v>
      </c>
      <c r="E37" s="14">
        <f t="shared" si="1"/>
        <v>0.047436795860061456</v>
      </c>
      <c r="F37" s="7">
        <v>37</v>
      </c>
      <c r="G37" s="14">
        <f t="shared" si="2"/>
        <v>0.03345358541062016</v>
      </c>
      <c r="H37" s="7">
        <v>37</v>
      </c>
      <c r="I37" s="14">
        <f t="shared" si="3"/>
        <v>0.02756935182218513</v>
      </c>
      <c r="J37" s="8">
        <f t="shared" si="4"/>
        <v>0</v>
      </c>
      <c r="K37" s="15">
        <f t="shared" si="5"/>
        <v>0</v>
      </c>
    </row>
    <row r="38" spans="1:11" ht="15" customHeight="1">
      <c r="A38" s="6" t="s">
        <v>33</v>
      </c>
      <c r="B38" s="7">
        <v>36</v>
      </c>
      <c r="C38" s="14">
        <f t="shared" si="0"/>
        <v>0.02292409577177789</v>
      </c>
      <c r="D38" s="7">
        <v>69</v>
      </c>
      <c r="E38" s="14">
        <f t="shared" si="1"/>
        <v>0.03719476039027546</v>
      </c>
      <c r="F38" s="7">
        <v>37</v>
      </c>
      <c r="G38" s="14">
        <f t="shared" si="2"/>
        <v>0.03345358541062016</v>
      </c>
      <c r="H38" s="7">
        <v>33</v>
      </c>
      <c r="I38" s="14">
        <f t="shared" si="3"/>
        <v>0.024588881354921877</v>
      </c>
      <c r="J38" s="8">
        <f t="shared" si="4"/>
        <v>-4</v>
      </c>
      <c r="K38" s="15">
        <f t="shared" si="5"/>
        <v>-10.81081081081081</v>
      </c>
    </row>
    <row r="39" spans="1:11" ht="15" customHeight="1">
      <c r="A39" s="6" t="s">
        <v>34</v>
      </c>
      <c r="B39" s="7">
        <v>79</v>
      </c>
      <c r="C39" s="14">
        <f t="shared" si="0"/>
        <v>0.05030565461029038</v>
      </c>
      <c r="D39" s="7">
        <v>63</v>
      </c>
      <c r="E39" s="14">
        <f t="shared" si="1"/>
        <v>0.03396043339981672</v>
      </c>
      <c r="F39" s="7">
        <v>30</v>
      </c>
      <c r="G39" s="14">
        <f t="shared" si="2"/>
        <v>0.027124528711313642</v>
      </c>
      <c r="H39" s="7">
        <v>24</v>
      </c>
      <c r="I39" s="14">
        <f t="shared" si="3"/>
        <v>0.017882822803579546</v>
      </c>
      <c r="J39" s="8">
        <f t="shared" si="4"/>
        <v>-6</v>
      </c>
      <c r="K39" s="15">
        <f t="shared" si="5"/>
        <v>-20</v>
      </c>
    </row>
    <row r="40" spans="1:11" ht="15" customHeight="1">
      <c r="A40" s="6" t="s">
        <v>35</v>
      </c>
      <c r="B40" s="7">
        <v>14</v>
      </c>
      <c r="C40" s="14">
        <f t="shared" si="0"/>
        <v>0.00891492613346918</v>
      </c>
      <c r="D40" s="7">
        <v>9</v>
      </c>
      <c r="E40" s="14">
        <f t="shared" si="1"/>
        <v>0.0048514904856881026</v>
      </c>
      <c r="F40" s="7">
        <v>7</v>
      </c>
      <c r="G40" s="14">
        <f t="shared" si="2"/>
        <v>0.006329056699306517</v>
      </c>
      <c r="H40" s="7">
        <v>4</v>
      </c>
      <c r="I40" s="14">
        <f t="shared" si="3"/>
        <v>0.0029804704672632574</v>
      </c>
      <c r="J40" s="8">
        <f t="shared" si="4"/>
        <v>-3</v>
      </c>
      <c r="K40" s="15">
        <f t="shared" si="5"/>
        <v>-42.857142857142854</v>
      </c>
    </row>
    <row r="41" spans="1:11" ht="15" customHeight="1">
      <c r="A41" s="6" t="s">
        <v>36</v>
      </c>
      <c r="B41" s="7">
        <v>1</v>
      </c>
      <c r="C41" s="14">
        <f t="shared" si="0"/>
        <v>0.0006367804381049414</v>
      </c>
      <c r="D41" s="7">
        <v>1</v>
      </c>
      <c r="E41" s="14">
        <f t="shared" si="1"/>
        <v>0.0005390544984097892</v>
      </c>
      <c r="F41" s="7">
        <v>0</v>
      </c>
      <c r="G41" s="14">
        <f t="shared" si="2"/>
        <v>0</v>
      </c>
      <c r="H41" s="7">
        <v>0</v>
      </c>
      <c r="I41" s="14">
        <f t="shared" si="3"/>
        <v>0</v>
      </c>
      <c r="J41" s="8">
        <f t="shared" si="4"/>
        <v>0</v>
      </c>
      <c r="K41" s="15" t="s">
        <v>44</v>
      </c>
    </row>
    <row r="42" spans="1:11" s="11" customFormat="1" ht="16.5" customHeight="1">
      <c r="A42" s="9" t="s">
        <v>39</v>
      </c>
      <c r="B42" s="12">
        <v>2216</v>
      </c>
      <c r="C42" s="16">
        <f t="shared" si="0"/>
        <v>1.41110545084055</v>
      </c>
      <c r="D42" s="12">
        <v>3019</v>
      </c>
      <c r="E42" s="16">
        <f t="shared" si="1"/>
        <v>1.6274055306991535</v>
      </c>
      <c r="F42" s="12">
        <v>1582</v>
      </c>
      <c r="G42" s="16">
        <f t="shared" si="2"/>
        <v>1.4303668140432726</v>
      </c>
      <c r="H42" s="12">
        <v>2035</v>
      </c>
      <c r="I42" s="16">
        <f t="shared" si="3"/>
        <v>1.5163143502201821</v>
      </c>
      <c r="J42" s="12">
        <f t="shared" si="4"/>
        <v>453</v>
      </c>
      <c r="K42" s="17">
        <f t="shared" si="5"/>
        <v>28.6346396965866</v>
      </c>
    </row>
    <row r="43" spans="1:11" s="11" customFormat="1" ht="16.5" customHeight="1">
      <c r="A43" s="9" t="s">
        <v>40</v>
      </c>
      <c r="B43" s="12">
        <f>SUM(B6:B42)</f>
        <v>157040</v>
      </c>
      <c r="C43" s="16">
        <f t="shared" si="0"/>
        <v>100</v>
      </c>
      <c r="D43" s="12">
        <f>SUM(D6:D42)</f>
        <v>185510</v>
      </c>
      <c r="E43" s="16">
        <f t="shared" si="1"/>
        <v>100</v>
      </c>
      <c r="F43" s="12">
        <f>SUM(F6:F42)</f>
        <v>110601</v>
      </c>
      <c r="G43" s="16">
        <f t="shared" si="2"/>
        <v>100</v>
      </c>
      <c r="H43" s="12">
        <f>SUM(H6:H42)</f>
        <v>134207</v>
      </c>
      <c r="I43" s="16">
        <f t="shared" si="3"/>
        <v>100</v>
      </c>
      <c r="J43" s="12">
        <f t="shared" si="4"/>
        <v>23606</v>
      </c>
      <c r="K43" s="17">
        <f t="shared" si="5"/>
        <v>21.34338749197566</v>
      </c>
    </row>
    <row r="44" spans="1:11" s="11" customFormat="1" ht="16.5" customHeight="1">
      <c r="A44" s="10" t="s">
        <v>41</v>
      </c>
      <c r="B44" s="13">
        <v>13151</v>
      </c>
      <c r="C44" s="19">
        <f>(B44/B45)*100</f>
        <v>7.7272006157787425</v>
      </c>
      <c r="D44" s="13">
        <v>12312</v>
      </c>
      <c r="E44" s="19">
        <f>(D44/D45)*100</f>
        <v>6.223776930776152</v>
      </c>
      <c r="F44" s="13">
        <v>17487</v>
      </c>
      <c r="G44" s="19">
        <f>(F44/F45)*100</f>
        <v>13.652332771219786</v>
      </c>
      <c r="H44" s="13">
        <v>16151</v>
      </c>
      <c r="I44" s="19">
        <f>(H44/H45)*100</f>
        <v>10.741696484390587</v>
      </c>
      <c r="J44" s="12">
        <f t="shared" si="4"/>
        <v>-1336</v>
      </c>
      <c r="K44" s="17">
        <f t="shared" si="5"/>
        <v>-7.6399611139703785</v>
      </c>
    </row>
    <row r="45" spans="1:11" s="11" customFormat="1" ht="16.5" customHeight="1">
      <c r="A45" s="9" t="s">
        <v>42</v>
      </c>
      <c r="B45" s="12">
        <f>B44+B43</f>
        <v>170191</v>
      </c>
      <c r="C45" s="20"/>
      <c r="D45" s="12">
        <f>D44+D43</f>
        <v>197822</v>
      </c>
      <c r="E45" s="20"/>
      <c r="F45" s="12">
        <f>F44+F43</f>
        <v>128088</v>
      </c>
      <c r="G45" s="20"/>
      <c r="H45" s="12">
        <f>H44+H43</f>
        <v>150358</v>
      </c>
      <c r="I45" s="20"/>
      <c r="J45" s="12">
        <f t="shared" si="4"/>
        <v>22270</v>
      </c>
      <c r="K45" s="17">
        <f t="shared" si="5"/>
        <v>17.386484292049218</v>
      </c>
    </row>
  </sheetData>
  <mergeCells count="12">
    <mergeCell ref="A4:A5"/>
    <mergeCell ref="B4:C4"/>
    <mergeCell ref="D4:E4"/>
    <mergeCell ref="F4:G4"/>
    <mergeCell ref="I44:I45"/>
    <mergeCell ref="A2:K2"/>
    <mergeCell ref="A3:K3"/>
    <mergeCell ref="C44:C45"/>
    <mergeCell ref="E44:E45"/>
    <mergeCell ref="G44:G45"/>
    <mergeCell ref="H4:I4"/>
    <mergeCell ref="J4:K4"/>
  </mergeCells>
  <conditionalFormatting sqref="J6:K45">
    <cfRule type="cellIs" priority="1" dxfId="0" operator="lessThan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 r:id="rId1"/>
  <ignoredErrors>
    <ignoredError sqref="D43:F43 C43 H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mesut-ozen</cp:lastModifiedBy>
  <dcterms:created xsi:type="dcterms:W3CDTF">2007-05-04T13:04:05Z</dcterms:created>
  <dcterms:modified xsi:type="dcterms:W3CDTF">2007-05-08T05:47:07Z</dcterms:modified>
  <cp:category/>
  <cp:version/>
  <cp:contentType/>
  <cp:contentStatus/>
</cp:coreProperties>
</file>