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9" activeTab="0"/>
  </bookViews>
  <sheets>
    <sheet name="Ocak-Haziran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<sst xmlns="http://schemas.openxmlformats.org/spreadsheetml/2006/main" count="63" uniqueCount="54">
  <si>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</si>
  <si>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</si>
  <si>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</si>
  <si>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</si>
  <si>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</si>
  <si>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</si>
  <si>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</si>
  <si>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</si>
  <si>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İSVEÇ</t>
  </si>
  <si>
    <t>FRANSA</t>
  </si>
  <si>
    <t>BELÇİKA</t>
  </si>
  <si>
    <t>POLONYA</t>
  </si>
  <si>
    <t>NORVEÇ</t>
  </si>
  <si>
    <t>DANİMARKA</t>
  </si>
  <si>
    <t>BELARUS (BEYAZ RUSYA)</t>
  </si>
  <si>
    <t>KAZAKİSTAN</t>
  </si>
  <si>
    <t>İSVİÇRE</t>
  </si>
  <si>
    <t>ÇEK CUMHURİYETİ</t>
  </si>
  <si>
    <t>LİTVANYA</t>
  </si>
  <si>
    <t>ROMANYA</t>
  </si>
  <si>
    <t>FİNLANDİYA</t>
  </si>
  <si>
    <t>MOLDOVA</t>
  </si>
  <si>
    <t>LETONYA</t>
  </si>
  <si>
    <t>MACARİSTAN</t>
  </si>
  <si>
    <t>İTALYA</t>
  </si>
  <si>
    <t>SLOVAKYA</t>
  </si>
  <si>
    <t>İSPANYA</t>
  </si>
  <si>
    <t>İRAN</t>
  </si>
  <si>
    <t>SIRBİSTAN &amp; KARADAĞ</t>
  </si>
  <si>
    <t>SLOVENYA</t>
  </si>
  <si>
    <t>BOSNA - HERSEK</t>
  </si>
  <si>
    <t>AMERİKA BİRLEŞİK DEVLETLERİ</t>
  </si>
  <si>
    <t>PORTEKİZ</t>
  </si>
  <si>
    <t>KANADA</t>
  </si>
  <si>
    <t>YUNANİSTAN</t>
  </si>
  <si>
    <t>JAPONYA</t>
  </si>
  <si>
    <t>ENDONEZYA</t>
  </si>
  <si>
    <t>2005 YILI</t>
  </si>
  <si>
    <t>ZİYARETÇİ SAYISI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</si>
  <si>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</si>
  <si>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</si>
  <si>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</si>
  <si>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</si>
  <si>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</si>
  <si>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2007 / 2008 YILI</t>
  </si>
  <si>
    <t>KARŞILAŞTIRMASI</t>
  </si>
  <si>
    <t>SAYISAL DEĞİŞİM</t>
  </si>
  <si>
    <t>ORANSAL DEĞİŞİM (%)</t>
  </si>
  <si>
    <t>ANTALYA İL KÜLTÜR VE TURİZM MÜDÜRLÜĞÜ</t>
  </si>
  <si>
    <t xml:space="preserve">2005 - 2008 YILLARINDA İLİMİZE GELEN ZİYARETÇİLERİN SAYISI VE MİLLİYETLERİNE GÖRE DAĞILIMI (OCAK-HAZİRAN DÖNEMİ) </t>
  </si>
  <si>
    <t>2006 YILI</t>
  </si>
  <si>
    <t>2007 YILI</t>
  </si>
  <si>
    <t>2008 YILI</t>
  </si>
  <si>
    <t>OCAK - HAZİRAN DÖNEMİ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</si>
</sst>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3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173" fontId="8" fillId="0" borderId="6" xfId="0" applyNumberFormat="1" applyFont="1" applyFill="1" applyBorder="1" applyAlignment="1">
      <alignment horizontal="left" vertical="center"/>
    </xf>
    <xf numFmtId="173" fontId="3" fillId="0" borderId="6" xfId="0" applyNumberFormat="1" applyFont="1" applyFill="1" applyBorder="1" applyAlignment="1">
      <alignment horizontal="right" vertical="center" wrapText="1"/>
    </xf>
    <xf numFmtId="173" fontId="3" fillId="0" borderId="6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 wrapText="1"/>
    </xf>
    <xf numFmtId="173" fontId="12" fillId="0" borderId="6" xfId="0" applyNumberFormat="1" applyFont="1" applyFill="1" applyBorder="1" applyAlignment="1">
      <alignment vertical="center" wrapText="1"/>
    </xf>
    <xf numFmtId="173" fontId="8" fillId="0" borderId="6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vertical="center"/>
    </xf>
    <xf numFmtId="173" fontId="8" fillId="0" borderId="6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3">
      <selection activeCell="A1" sqref="A1"/>
    </sheetView>
  </sheetViews>
  <sheetFormatPr defaultColWidth="9.140625" defaultRowHeight="15" customHeight="1"/>
  <cols>
    <col min="1" max="1" width="38.7109375" style="2" customWidth="1"/>
    <col min="2" max="10" width="13.7109375" style="1" customWidth="1"/>
    <col min="11" max="11" width="14.7109375" style="1" customWidth="1"/>
    <col min="12" max="16384" width="9.140625" style="1" customWidth="1"/>
  </cols>
  <sheetData>
    <row r="1" ht="4.5" customHeight="1"/>
    <row r="2" spans="1:11" ht="25.5" customHeight="1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4.5" customHeight="1"/>
    <row r="5" spans="1:11" ht="15.75" customHeight="1">
      <c r="A5" s="8" t="s">
        <v>0</v>
      </c>
      <c r="B5" s="3" t="s">
        <v>37</v>
      </c>
      <c r="C5" s="4"/>
      <c r="D5" s="3" t="s">
        <v>50</v>
      </c>
      <c r="E5" s="4"/>
      <c r="F5" s="3" t="s">
        <v>51</v>
      </c>
      <c r="G5" s="4"/>
      <c r="H5" s="3" t="s">
        <v>52</v>
      </c>
      <c r="I5" s="4"/>
      <c r="J5" s="3" t="s">
        <v>44</v>
      </c>
      <c r="K5" s="4"/>
    </row>
    <row r="6" spans="1:11" ht="15.75" customHeight="1">
      <c r="A6" s="8"/>
      <c r="B6" s="5" t="s">
        <v>53</v>
      </c>
      <c r="C6" s="6"/>
      <c r="D6" s="5" t="s">
        <v>53</v>
      </c>
      <c r="E6" s="6"/>
      <c r="F6" s="5" t="s">
        <v>53</v>
      </c>
      <c r="G6" s="6"/>
      <c r="H6" s="5" t="s">
        <v>53</v>
      </c>
      <c r="I6" s="6"/>
      <c r="J6" s="5" t="s">
        <v>45</v>
      </c>
      <c r="K6" s="6"/>
    </row>
    <row r="7" spans="1:11" ht="31.5" customHeight="1">
      <c r="A7" s="8"/>
      <c r="B7" s="7" t="s">
        <v>38</v>
      </c>
      <c r="C7" s="7" t="s">
        <v>39</v>
      </c>
      <c r="D7" s="7" t="s">
        <v>38</v>
      </c>
      <c r="E7" s="7" t="s">
        <v>39</v>
      </c>
      <c r="F7" s="7" t="s">
        <v>38</v>
      </c>
      <c r="G7" s="7" t="s">
        <v>39</v>
      </c>
      <c r="H7" s="7" t="s">
        <v>38</v>
      </c>
      <c r="I7" s="7" t="s">
        <v>39</v>
      </c>
      <c r="J7" s="25" t="s">
        <v>46</v>
      </c>
      <c r="K7" s="25" t="s">
        <v>47</v>
      </c>
    </row>
    <row r="8" spans="1:11" ht="15" customHeight="1">
      <c r="A8" s="16" t="s">
        <v>1</v>
      </c>
      <c r="B8" s="9">
        <v>1150182</v>
      </c>
      <c r="C8" s="13">
        <f>(B8/B$45)*100</f>
        <v>41.63859221561179</v>
      </c>
      <c r="D8" s="9">
        <v>892999</v>
      </c>
      <c r="E8" s="13">
        <f>(D8/D$45)*100</f>
        <v>37.45234048032156</v>
      </c>
      <c r="F8" s="9">
        <v>893467</v>
      </c>
      <c r="G8" s="13">
        <f>(F8/F$45)*100</f>
        <v>32.7120439320487</v>
      </c>
      <c r="H8" s="9">
        <v>944205</v>
      </c>
      <c r="I8" s="13">
        <f>(H8/H$45)*100</f>
        <v>28.113973839433793</v>
      </c>
      <c r="J8" s="10">
        <f>(H8-F8)</f>
        <v>50738</v>
      </c>
      <c r="K8" s="23">
        <f>(J8/F8)*100</f>
        <v>5.67877716804314</v>
      </c>
    </row>
    <row r="9" spans="1:11" ht="15" customHeight="1">
      <c r="A9" s="16" t="s">
        <v>2</v>
      </c>
      <c r="B9" s="9">
        <v>470043</v>
      </c>
      <c r="C9" s="13">
        <f aca="true" t="shared" si="0" ref="C9:C47">(B9/B$45)*100</f>
        <v>17.016375496054373</v>
      </c>
      <c r="D9" s="9">
        <v>485083</v>
      </c>
      <c r="E9" s="13">
        <f aca="true" t="shared" si="1" ref="E9:E45">(D9/D$45)*100</f>
        <v>20.344360606468566</v>
      </c>
      <c r="F9" s="9">
        <v>652114</v>
      </c>
      <c r="G9" s="13">
        <f aca="true" t="shared" si="2" ref="G9:G45">(F9/F$45)*100</f>
        <v>23.875511705193368</v>
      </c>
      <c r="H9" s="9">
        <v>871766</v>
      </c>
      <c r="I9" s="13">
        <f aca="true" t="shared" si="3" ref="I9:I45">(H9/H$45)*100</f>
        <v>25.95708190287897</v>
      </c>
      <c r="J9" s="10">
        <f aca="true" t="shared" si="4" ref="J9:J47">(H9-F9)</f>
        <v>219652</v>
      </c>
      <c r="K9" s="23">
        <f aca="true" t="shared" si="5" ref="K9:K47">(J9/F9)*100</f>
        <v>33.68306768448461</v>
      </c>
    </row>
    <row r="10" spans="1:11" ht="15" customHeight="1">
      <c r="A10" s="16" t="s">
        <v>3</v>
      </c>
      <c r="B10" s="9">
        <v>219691</v>
      </c>
      <c r="C10" s="13">
        <f t="shared" si="0"/>
        <v>7.953196939649524</v>
      </c>
      <c r="D10" s="9">
        <v>154849</v>
      </c>
      <c r="E10" s="13">
        <f t="shared" si="1"/>
        <v>6.4943605435586305</v>
      </c>
      <c r="F10" s="9">
        <v>154939</v>
      </c>
      <c r="G10" s="13">
        <f t="shared" si="2"/>
        <v>5.672701257895024</v>
      </c>
      <c r="H10" s="9">
        <v>189158</v>
      </c>
      <c r="I10" s="13">
        <f t="shared" si="3"/>
        <v>5.6322335335225056</v>
      </c>
      <c r="J10" s="10">
        <f t="shared" si="4"/>
        <v>34219</v>
      </c>
      <c r="K10" s="23">
        <f t="shared" si="5"/>
        <v>22.085465893028868</v>
      </c>
    </row>
    <row r="11" spans="1:11" ht="15" customHeight="1">
      <c r="A11" s="16" t="s">
        <v>4</v>
      </c>
      <c r="B11" s="9">
        <v>65942</v>
      </c>
      <c r="C11" s="13">
        <f t="shared" si="0"/>
        <v>2.3872152823482478</v>
      </c>
      <c r="D11" s="9">
        <v>95276</v>
      </c>
      <c r="E11" s="13">
        <f t="shared" si="1"/>
        <v>3.9958714305426066</v>
      </c>
      <c r="F11" s="9">
        <v>133051</v>
      </c>
      <c r="G11" s="13">
        <f t="shared" si="2"/>
        <v>4.871327264692497</v>
      </c>
      <c r="H11" s="9">
        <v>183025</v>
      </c>
      <c r="I11" s="13">
        <f t="shared" si="3"/>
        <v>5.449621704992422</v>
      </c>
      <c r="J11" s="10">
        <f t="shared" si="4"/>
        <v>49974</v>
      </c>
      <c r="K11" s="23">
        <f t="shared" si="5"/>
        <v>37.560033370662374</v>
      </c>
    </row>
    <row r="12" spans="1:11" ht="15" customHeight="1">
      <c r="A12" s="16" t="s">
        <v>5</v>
      </c>
      <c r="B12" s="9">
        <v>75190</v>
      </c>
      <c r="C12" s="13">
        <f t="shared" si="0"/>
        <v>2.7220089939608254</v>
      </c>
      <c r="D12" s="9">
        <v>78998</v>
      </c>
      <c r="E12" s="13">
        <f t="shared" si="1"/>
        <v>3.313172795562417</v>
      </c>
      <c r="F12" s="9">
        <v>107339</v>
      </c>
      <c r="G12" s="13">
        <f t="shared" si="2"/>
        <v>3.929947142560582</v>
      </c>
      <c r="H12" s="9">
        <v>136342</v>
      </c>
      <c r="I12" s="13">
        <f t="shared" si="3"/>
        <v>4.059622032520567</v>
      </c>
      <c r="J12" s="10">
        <f t="shared" si="4"/>
        <v>29003</v>
      </c>
      <c r="K12" s="23">
        <f t="shared" si="5"/>
        <v>27.020002049581233</v>
      </c>
    </row>
    <row r="13" spans="1:11" ht="15" customHeight="1">
      <c r="A13" s="16" t="s">
        <v>6</v>
      </c>
      <c r="B13" s="9">
        <v>80164</v>
      </c>
      <c r="C13" s="13">
        <f t="shared" si="0"/>
        <v>2.9020764595275383</v>
      </c>
      <c r="D13" s="9">
        <v>72152</v>
      </c>
      <c r="E13" s="13">
        <f t="shared" si="1"/>
        <v>3.0260518436595802</v>
      </c>
      <c r="F13" s="9">
        <v>80616</v>
      </c>
      <c r="G13" s="13">
        <f t="shared" si="2"/>
        <v>2.9515518017185167</v>
      </c>
      <c r="H13" s="9">
        <v>107768</v>
      </c>
      <c r="I13" s="13">
        <f t="shared" si="3"/>
        <v>3.2088230127229798</v>
      </c>
      <c r="J13" s="10">
        <f t="shared" si="4"/>
        <v>27152</v>
      </c>
      <c r="K13" s="23">
        <f t="shared" si="5"/>
        <v>33.68065892626774</v>
      </c>
    </row>
    <row r="14" spans="1:11" ht="15" customHeight="1">
      <c r="A14" s="16" t="s">
        <v>7</v>
      </c>
      <c r="B14" s="9">
        <v>93328</v>
      </c>
      <c r="C14" s="13">
        <f t="shared" si="0"/>
        <v>3.3786361934881755</v>
      </c>
      <c r="D14" s="9">
        <v>78460</v>
      </c>
      <c r="E14" s="13">
        <f t="shared" si="1"/>
        <v>3.290609098202831</v>
      </c>
      <c r="F14" s="9">
        <v>73736</v>
      </c>
      <c r="G14" s="13">
        <f t="shared" si="2"/>
        <v>2.6996579295861434</v>
      </c>
      <c r="H14" s="9">
        <v>94948</v>
      </c>
      <c r="I14" s="13">
        <f t="shared" si="3"/>
        <v>2.827103847264693</v>
      </c>
      <c r="J14" s="10">
        <f t="shared" si="4"/>
        <v>21212</v>
      </c>
      <c r="K14" s="23">
        <f t="shared" si="5"/>
        <v>28.76749484647933</v>
      </c>
    </row>
    <row r="15" spans="1:11" ht="15" customHeight="1">
      <c r="A15" s="16" t="s">
        <v>8</v>
      </c>
      <c r="B15" s="9">
        <v>83704</v>
      </c>
      <c r="C15" s="13">
        <f t="shared" si="0"/>
        <v>3.030230626818685</v>
      </c>
      <c r="D15" s="9">
        <v>77946</v>
      </c>
      <c r="E15" s="13">
        <f t="shared" si="1"/>
        <v>3.2690519598332637</v>
      </c>
      <c r="F15" s="9">
        <v>71668</v>
      </c>
      <c r="G15" s="13">
        <f t="shared" si="2"/>
        <v>2.623943318020773</v>
      </c>
      <c r="H15" s="9">
        <v>91797</v>
      </c>
      <c r="I15" s="13">
        <f t="shared" si="3"/>
        <v>2.7332819213396498</v>
      </c>
      <c r="J15" s="10">
        <f t="shared" si="4"/>
        <v>20129</v>
      </c>
      <c r="K15" s="23">
        <f t="shared" si="5"/>
        <v>28.086454205503152</v>
      </c>
    </row>
    <row r="16" spans="1:11" ht="15" customHeight="1">
      <c r="A16" s="16" t="s">
        <v>9</v>
      </c>
      <c r="B16" s="9">
        <v>66375</v>
      </c>
      <c r="C16" s="13">
        <f t="shared" si="0"/>
        <v>2.402890636709001</v>
      </c>
      <c r="D16" s="9">
        <v>60984</v>
      </c>
      <c r="E16" s="13">
        <f t="shared" si="1"/>
        <v>2.5576663936375406</v>
      </c>
      <c r="F16" s="9">
        <v>75566</v>
      </c>
      <c r="G16" s="13">
        <f t="shared" si="2"/>
        <v>2.7666587705748418</v>
      </c>
      <c r="H16" s="9">
        <v>88080</v>
      </c>
      <c r="I16" s="13">
        <f t="shared" si="3"/>
        <v>2.62260718358548</v>
      </c>
      <c r="J16" s="10">
        <f t="shared" si="4"/>
        <v>12514</v>
      </c>
      <c r="K16" s="23">
        <f t="shared" si="5"/>
        <v>16.560357832887806</v>
      </c>
    </row>
    <row r="17" spans="1:11" ht="15" customHeight="1">
      <c r="A17" s="16" t="s">
        <v>10</v>
      </c>
      <c r="B17" s="9">
        <v>69166</v>
      </c>
      <c r="C17" s="13">
        <f t="shared" si="0"/>
        <v>2.50392969911284</v>
      </c>
      <c r="D17" s="9">
        <v>60049</v>
      </c>
      <c r="E17" s="13">
        <f t="shared" si="1"/>
        <v>2.5184525329847283</v>
      </c>
      <c r="F17" s="9">
        <v>70585</v>
      </c>
      <c r="G17" s="13">
        <f t="shared" si="2"/>
        <v>2.584292000648773</v>
      </c>
      <c r="H17" s="9">
        <v>78918</v>
      </c>
      <c r="I17" s="13">
        <f t="shared" si="3"/>
        <v>2.3498060140122496</v>
      </c>
      <c r="J17" s="10">
        <f t="shared" si="4"/>
        <v>8333</v>
      </c>
      <c r="K17" s="23">
        <f t="shared" si="5"/>
        <v>11.805624424452787</v>
      </c>
    </row>
    <row r="18" spans="1:11" ht="15" customHeight="1">
      <c r="A18" s="16" t="s">
        <v>11</v>
      </c>
      <c r="B18" s="9">
        <v>34185</v>
      </c>
      <c r="C18" s="13">
        <f t="shared" si="0"/>
        <v>1.2375565561717092</v>
      </c>
      <c r="D18" s="9">
        <v>35925</v>
      </c>
      <c r="E18" s="13">
        <f t="shared" si="1"/>
        <v>1.5066929881842557</v>
      </c>
      <c r="F18" s="9">
        <v>52225</v>
      </c>
      <c r="G18" s="13">
        <f t="shared" si="2"/>
        <v>1.9120868418769168</v>
      </c>
      <c r="H18" s="9">
        <v>74818</v>
      </c>
      <c r="I18" s="13">
        <f t="shared" si="3"/>
        <v>2.227727341751799</v>
      </c>
      <c r="J18" s="10">
        <f t="shared" si="4"/>
        <v>22593</v>
      </c>
      <c r="K18" s="23">
        <f t="shared" si="5"/>
        <v>43.260890378171375</v>
      </c>
    </row>
    <row r="19" spans="1:11" ht="15" customHeight="1">
      <c r="A19" s="16" t="s">
        <v>12</v>
      </c>
      <c r="B19" s="9">
        <v>37343</v>
      </c>
      <c r="C19" s="13">
        <f t="shared" si="0"/>
        <v>1.3518816579529074</v>
      </c>
      <c r="D19" s="9">
        <v>41811</v>
      </c>
      <c r="E19" s="13">
        <f t="shared" si="1"/>
        <v>1.7535515804863442</v>
      </c>
      <c r="F19" s="9">
        <v>42744</v>
      </c>
      <c r="G19" s="13">
        <f t="shared" si="2"/>
        <v>1.5649639055851976</v>
      </c>
      <c r="H19" s="9">
        <v>69688</v>
      </c>
      <c r="I19" s="13">
        <f t="shared" si="3"/>
        <v>2.0749801249966504</v>
      </c>
      <c r="J19" s="10">
        <f t="shared" si="4"/>
        <v>26944</v>
      </c>
      <c r="K19" s="23">
        <f t="shared" si="5"/>
        <v>63.03574770728056</v>
      </c>
    </row>
    <row r="20" spans="1:11" ht="15" customHeight="1">
      <c r="A20" s="16" t="s">
        <v>13</v>
      </c>
      <c r="B20" s="9">
        <v>57163</v>
      </c>
      <c r="C20" s="13">
        <f t="shared" si="0"/>
        <v>2.0694001878146384</v>
      </c>
      <c r="D20" s="9">
        <v>54462</v>
      </c>
      <c r="E20" s="13">
        <f t="shared" si="1"/>
        <v>2.2841339880999563</v>
      </c>
      <c r="F20" s="9">
        <v>51352</v>
      </c>
      <c r="G20" s="13">
        <f t="shared" si="2"/>
        <v>1.8801241456019806</v>
      </c>
      <c r="H20" s="9">
        <v>53875</v>
      </c>
      <c r="I20" s="13">
        <f t="shared" si="3"/>
        <v>1.6041435287882353</v>
      </c>
      <c r="J20" s="10">
        <f t="shared" si="4"/>
        <v>2523</v>
      </c>
      <c r="K20" s="23">
        <f t="shared" si="5"/>
        <v>4.913148465493068</v>
      </c>
    </row>
    <row r="21" spans="1:11" ht="15" customHeight="1">
      <c r="A21" s="16" t="s">
        <v>14</v>
      </c>
      <c r="B21" s="9">
        <v>17021</v>
      </c>
      <c r="C21" s="13">
        <f t="shared" si="0"/>
        <v>0.6161898535205108</v>
      </c>
      <c r="D21" s="9">
        <v>21286</v>
      </c>
      <c r="E21" s="13">
        <f t="shared" si="1"/>
        <v>0.8927339442307604</v>
      </c>
      <c r="F21" s="9">
        <v>24942</v>
      </c>
      <c r="G21" s="13">
        <f t="shared" si="2"/>
        <v>0.9131885114426818</v>
      </c>
      <c r="H21" s="9">
        <v>37611</v>
      </c>
      <c r="I21" s="13">
        <f t="shared" si="3"/>
        <v>1.1198782786311705</v>
      </c>
      <c r="J21" s="10">
        <f t="shared" si="4"/>
        <v>12669</v>
      </c>
      <c r="K21" s="23">
        <f t="shared" si="5"/>
        <v>50.793841712773634</v>
      </c>
    </row>
    <row r="22" spans="1:11" ht="15" customHeight="1">
      <c r="A22" s="16" t="s">
        <v>15</v>
      </c>
      <c r="B22" s="9">
        <v>8021</v>
      </c>
      <c r="C22" s="13">
        <f t="shared" si="0"/>
        <v>0.290374173966748</v>
      </c>
      <c r="D22" s="9">
        <v>10789</v>
      </c>
      <c r="E22" s="13">
        <f t="shared" si="1"/>
        <v>0.45249020597132733</v>
      </c>
      <c r="F22" s="9">
        <v>21430</v>
      </c>
      <c r="G22" s="13">
        <f t="shared" si="2"/>
        <v>0.7846054767146449</v>
      </c>
      <c r="H22" s="9">
        <v>32175</v>
      </c>
      <c r="I22" s="13">
        <f t="shared" si="3"/>
        <v>0.9580198243853637</v>
      </c>
      <c r="J22" s="10">
        <f t="shared" si="4"/>
        <v>10745</v>
      </c>
      <c r="K22" s="23">
        <f t="shared" si="5"/>
        <v>50.13999066728885</v>
      </c>
    </row>
    <row r="23" spans="1:11" ht="15" customHeight="1">
      <c r="A23" s="16" t="s">
        <v>16</v>
      </c>
      <c r="B23" s="9">
        <v>88785</v>
      </c>
      <c r="C23" s="13">
        <f t="shared" si="0"/>
        <v>3.2141716787978702</v>
      </c>
      <c r="D23" s="9">
        <v>30347</v>
      </c>
      <c r="E23" s="13">
        <f t="shared" si="1"/>
        <v>1.2727519029207406</v>
      </c>
      <c r="F23" s="9">
        <v>31918</v>
      </c>
      <c r="G23" s="13">
        <f t="shared" si="2"/>
        <v>1.1685971817908556</v>
      </c>
      <c r="H23" s="9">
        <v>32121</v>
      </c>
      <c r="I23" s="13">
        <f t="shared" si="3"/>
        <v>0.9564119589458359</v>
      </c>
      <c r="J23" s="10">
        <f t="shared" si="4"/>
        <v>203</v>
      </c>
      <c r="K23" s="23">
        <f t="shared" si="5"/>
        <v>0.6360047622031456</v>
      </c>
    </row>
    <row r="24" spans="1:11" ht="15" customHeight="1">
      <c r="A24" s="16" t="s">
        <v>17</v>
      </c>
      <c r="B24" s="9">
        <v>12473</v>
      </c>
      <c r="C24" s="13">
        <f t="shared" si="0"/>
        <v>0.4515443301193427</v>
      </c>
      <c r="D24" s="9">
        <v>12848</v>
      </c>
      <c r="E24" s="13">
        <f t="shared" si="1"/>
        <v>0.5388445793233492</v>
      </c>
      <c r="F24" s="9">
        <v>22544</v>
      </c>
      <c r="G24" s="13">
        <f t="shared" si="2"/>
        <v>0.8253917810104973</v>
      </c>
      <c r="H24" s="9">
        <v>30001</v>
      </c>
      <c r="I24" s="13">
        <f t="shared" si="3"/>
        <v>0.8932883528014077</v>
      </c>
      <c r="J24" s="10">
        <f t="shared" si="4"/>
        <v>7457</v>
      </c>
      <c r="K24" s="23">
        <f t="shared" si="5"/>
        <v>33.07753726046842</v>
      </c>
    </row>
    <row r="25" spans="1:11" ht="15" customHeight="1">
      <c r="A25" s="16" t="s">
        <v>18</v>
      </c>
      <c r="B25" s="9">
        <v>10165</v>
      </c>
      <c r="C25" s="13">
        <f t="shared" si="0"/>
        <v>0.3679907091848888</v>
      </c>
      <c r="D25" s="9">
        <v>10532</v>
      </c>
      <c r="E25" s="13">
        <f t="shared" si="1"/>
        <v>0.4417116367865436</v>
      </c>
      <c r="F25" s="9">
        <v>19737</v>
      </c>
      <c r="G25" s="13">
        <f t="shared" si="2"/>
        <v>0.7226205456797455</v>
      </c>
      <c r="H25" s="9">
        <v>29675</v>
      </c>
      <c r="I25" s="13">
        <f t="shared" si="3"/>
        <v>0.8835816095924062</v>
      </c>
      <c r="J25" s="10">
        <f t="shared" si="4"/>
        <v>9938</v>
      </c>
      <c r="K25" s="23">
        <f t="shared" si="5"/>
        <v>50.35213051628921</v>
      </c>
    </row>
    <row r="26" spans="1:11" ht="15" customHeight="1">
      <c r="A26" s="16" t="s">
        <v>19</v>
      </c>
      <c r="B26" s="9">
        <v>4729</v>
      </c>
      <c r="C26" s="13">
        <f t="shared" si="0"/>
        <v>0.17119803873441605</v>
      </c>
      <c r="D26" s="9">
        <v>7271</v>
      </c>
      <c r="E26" s="13">
        <f t="shared" si="1"/>
        <v>0.30494543401775154</v>
      </c>
      <c r="F26" s="9">
        <v>16011</v>
      </c>
      <c r="G26" s="13">
        <f t="shared" si="2"/>
        <v>0.5862024399289865</v>
      </c>
      <c r="H26" s="9">
        <v>26179</v>
      </c>
      <c r="I26" s="13">
        <f t="shared" si="3"/>
        <v>0.7794872100259342</v>
      </c>
      <c r="J26" s="10">
        <f t="shared" si="4"/>
        <v>10168</v>
      </c>
      <c r="K26" s="23">
        <f t="shared" si="5"/>
        <v>63.506339391668234</v>
      </c>
    </row>
    <row r="27" spans="1:11" ht="15" customHeight="1">
      <c r="A27" s="16" t="s">
        <v>20</v>
      </c>
      <c r="B27" s="9">
        <v>22121</v>
      </c>
      <c r="C27" s="13">
        <f t="shared" si="0"/>
        <v>0.8008187386009764</v>
      </c>
      <c r="D27" s="9">
        <v>18243</v>
      </c>
      <c r="E27" s="13">
        <f t="shared" si="1"/>
        <v>0.7651106522879715</v>
      </c>
      <c r="F27" s="9">
        <v>17624</v>
      </c>
      <c r="G27" s="13">
        <f t="shared" si="2"/>
        <v>0.6452583724507186</v>
      </c>
      <c r="H27" s="9">
        <v>23212</v>
      </c>
      <c r="I27" s="13">
        <f t="shared" si="3"/>
        <v>0.6911439367096522</v>
      </c>
      <c r="J27" s="10">
        <f t="shared" si="4"/>
        <v>5588</v>
      </c>
      <c r="K27" s="23">
        <f t="shared" si="5"/>
        <v>31.706763504312303</v>
      </c>
    </row>
    <row r="28" spans="1:11" ht="15" customHeight="1">
      <c r="A28" s="16" t="s">
        <v>21</v>
      </c>
      <c r="B28" s="9">
        <v>4849</v>
      </c>
      <c r="C28" s="13">
        <f t="shared" si="0"/>
        <v>0.1755422477951329</v>
      </c>
      <c r="D28" s="9">
        <v>5873</v>
      </c>
      <c r="E28" s="13">
        <f t="shared" si="1"/>
        <v>0.24631337284916172</v>
      </c>
      <c r="F28" s="9">
        <v>9684</v>
      </c>
      <c r="G28" s="13">
        <f t="shared" si="2"/>
        <v>0.35455527001888104</v>
      </c>
      <c r="H28" s="9">
        <v>16734</v>
      </c>
      <c r="I28" s="13">
        <f t="shared" si="3"/>
        <v>0.49825963453814065</v>
      </c>
      <c r="J28" s="10">
        <f t="shared" si="4"/>
        <v>7050</v>
      </c>
      <c r="K28" s="23">
        <f t="shared" si="5"/>
        <v>72.80049566294919</v>
      </c>
    </row>
    <row r="29" spans="1:11" ht="15" customHeight="1">
      <c r="A29" s="16" t="s">
        <v>22</v>
      </c>
      <c r="B29" s="9">
        <v>6536</v>
      </c>
      <c r="C29" s="13">
        <f t="shared" si="0"/>
        <v>0.23661458684037712</v>
      </c>
      <c r="D29" s="9">
        <v>6741</v>
      </c>
      <c r="E29" s="13">
        <f t="shared" si="1"/>
        <v>0.28271725632150496</v>
      </c>
      <c r="F29" s="9">
        <v>12842</v>
      </c>
      <c r="G29" s="13">
        <f t="shared" si="2"/>
        <v>0.47017748632615347</v>
      </c>
      <c r="H29" s="9">
        <v>13012</v>
      </c>
      <c r="I29" s="13">
        <f t="shared" si="3"/>
        <v>0.38743602035438546</v>
      </c>
      <c r="J29" s="10">
        <f t="shared" si="4"/>
        <v>170</v>
      </c>
      <c r="K29" s="23">
        <f t="shared" si="5"/>
        <v>1.3237813424700202</v>
      </c>
    </row>
    <row r="30" spans="1:11" ht="15" customHeight="1">
      <c r="A30" s="16" t="s">
        <v>23</v>
      </c>
      <c r="B30" s="9">
        <v>8659</v>
      </c>
      <c r="C30" s="13">
        <f t="shared" si="0"/>
        <v>0.31347088547289254</v>
      </c>
      <c r="D30" s="9">
        <v>10989</v>
      </c>
      <c r="E30" s="13">
        <f t="shared" si="1"/>
        <v>0.46087819755481657</v>
      </c>
      <c r="F30" s="9">
        <v>11122</v>
      </c>
      <c r="G30" s="13">
        <f t="shared" si="2"/>
        <v>0.4072040182930602</v>
      </c>
      <c r="H30" s="9">
        <v>12729</v>
      </c>
      <c r="I30" s="13">
        <f t="shared" si="3"/>
        <v>0.3790096144398227</v>
      </c>
      <c r="J30" s="10">
        <f t="shared" si="4"/>
        <v>1607</v>
      </c>
      <c r="K30" s="23">
        <f t="shared" si="5"/>
        <v>14.448840136666066</v>
      </c>
    </row>
    <row r="31" spans="1:11" ht="15" customHeight="1">
      <c r="A31" s="16" t="s">
        <v>24</v>
      </c>
      <c r="B31" s="9">
        <v>15592</v>
      </c>
      <c r="C31" s="13">
        <f t="shared" si="0"/>
        <v>0.5644575639558078</v>
      </c>
      <c r="D31" s="9">
        <v>7988</v>
      </c>
      <c r="E31" s="13">
        <f t="shared" si="1"/>
        <v>0.33501638384456045</v>
      </c>
      <c r="F31" s="9">
        <v>10023</v>
      </c>
      <c r="G31" s="13">
        <f t="shared" si="2"/>
        <v>0.3669669012184268</v>
      </c>
      <c r="H31" s="9">
        <v>12626</v>
      </c>
      <c r="I31" s="13">
        <f t="shared" si="3"/>
        <v>0.3759427599903528</v>
      </c>
      <c r="J31" s="10">
        <f t="shared" si="4"/>
        <v>2603</v>
      </c>
      <c r="K31" s="23">
        <f t="shared" si="5"/>
        <v>25.97026838271975</v>
      </c>
    </row>
    <row r="32" spans="1:11" ht="15" customHeight="1">
      <c r="A32" s="16" t="s">
        <v>25</v>
      </c>
      <c r="B32" s="9">
        <v>5048</v>
      </c>
      <c r="C32" s="13">
        <f t="shared" si="0"/>
        <v>0.1827463944874883</v>
      </c>
      <c r="D32" s="9">
        <v>4393</v>
      </c>
      <c r="E32" s="13">
        <f t="shared" si="1"/>
        <v>0.18424223513134128</v>
      </c>
      <c r="F32" s="9">
        <v>9400</v>
      </c>
      <c r="G32" s="13">
        <f t="shared" si="2"/>
        <v>0.3441573252971378</v>
      </c>
      <c r="H32" s="9">
        <v>12357</v>
      </c>
      <c r="I32" s="13">
        <f t="shared" si="3"/>
        <v>0.36793320807863056</v>
      </c>
      <c r="J32" s="10">
        <f t="shared" si="4"/>
        <v>2957</v>
      </c>
      <c r="K32" s="23">
        <f t="shared" si="5"/>
        <v>31.457446808510635</v>
      </c>
    </row>
    <row r="33" spans="1:11" ht="15" customHeight="1">
      <c r="A33" s="16" t="s">
        <v>26</v>
      </c>
      <c r="B33" s="9">
        <v>2671</v>
      </c>
      <c r="C33" s="13">
        <f t="shared" si="0"/>
        <v>0.09669485334312228</v>
      </c>
      <c r="D33" s="9">
        <v>1399</v>
      </c>
      <c r="E33" s="13">
        <f t="shared" si="1"/>
        <v>0.05867400112650727</v>
      </c>
      <c r="F33" s="9">
        <v>1743</v>
      </c>
      <c r="G33" s="13">
        <f t="shared" si="2"/>
        <v>0.06381555510562885</v>
      </c>
      <c r="H33" s="9">
        <v>8701</v>
      </c>
      <c r="I33" s="13">
        <f t="shared" si="3"/>
        <v>0.25907476276540947</v>
      </c>
      <c r="J33" s="10">
        <f t="shared" si="4"/>
        <v>6958</v>
      </c>
      <c r="K33" s="23">
        <f t="shared" si="5"/>
        <v>399.19678714859435</v>
      </c>
    </row>
    <row r="34" spans="1:11" ht="15" customHeight="1">
      <c r="A34" s="16" t="s">
        <v>27</v>
      </c>
      <c r="B34" s="9">
        <v>2179</v>
      </c>
      <c r="C34" s="13">
        <f t="shared" si="0"/>
        <v>0.07888359619418325</v>
      </c>
      <c r="D34" s="9">
        <v>1327</v>
      </c>
      <c r="E34" s="13">
        <f t="shared" si="1"/>
        <v>0.05565432415645114</v>
      </c>
      <c r="F34" s="9">
        <v>2014</v>
      </c>
      <c r="G34" s="13">
        <f t="shared" si="2"/>
        <v>0.07373753756898249</v>
      </c>
      <c r="H34" s="9">
        <v>8115</v>
      </c>
      <c r="I34" s="13">
        <f t="shared" si="3"/>
        <v>0.2416264452179402</v>
      </c>
      <c r="J34" s="10">
        <f t="shared" si="4"/>
        <v>6101</v>
      </c>
      <c r="K34" s="23">
        <f t="shared" si="5"/>
        <v>302.92949354518373</v>
      </c>
    </row>
    <row r="35" spans="1:11" ht="15" customHeight="1">
      <c r="A35" s="16" t="s">
        <v>28</v>
      </c>
      <c r="B35" s="9">
        <v>5196</v>
      </c>
      <c r="C35" s="13">
        <f t="shared" si="0"/>
        <v>0.1881042523290391</v>
      </c>
      <c r="D35" s="9">
        <v>3871</v>
      </c>
      <c r="E35" s="13">
        <f t="shared" si="1"/>
        <v>0.16234957709843434</v>
      </c>
      <c r="F35" s="9">
        <v>6187</v>
      </c>
      <c r="G35" s="13">
        <f t="shared" si="2"/>
        <v>0.2265214225120629</v>
      </c>
      <c r="H35" s="9">
        <v>7610</v>
      </c>
      <c r="I35" s="13">
        <f t="shared" si="3"/>
        <v>0.22658992582976276</v>
      </c>
      <c r="J35" s="10">
        <f t="shared" si="4"/>
        <v>1423</v>
      </c>
      <c r="K35" s="23">
        <f t="shared" si="5"/>
        <v>22.999838370777436</v>
      </c>
    </row>
    <row r="36" spans="1:11" ht="15" customHeight="1">
      <c r="A36" s="16" t="s">
        <v>29</v>
      </c>
      <c r="B36" s="9">
        <v>4711</v>
      </c>
      <c r="C36" s="13">
        <f t="shared" si="0"/>
        <v>0.17054640737530852</v>
      </c>
      <c r="D36" s="9">
        <v>2930</v>
      </c>
      <c r="E36" s="13">
        <f t="shared" si="1"/>
        <v>0.12288407669811745</v>
      </c>
      <c r="F36" s="9">
        <v>6618</v>
      </c>
      <c r="G36" s="13">
        <f t="shared" si="2"/>
        <v>0.24230140200175082</v>
      </c>
      <c r="H36" s="9">
        <v>5574</v>
      </c>
      <c r="I36" s="13">
        <f t="shared" si="3"/>
        <v>0.16596744370237815</v>
      </c>
      <c r="J36" s="10">
        <f t="shared" si="4"/>
        <v>-1044</v>
      </c>
      <c r="K36" s="23">
        <f t="shared" si="5"/>
        <v>-15.775158658204896</v>
      </c>
    </row>
    <row r="37" spans="1:11" ht="15" customHeight="1">
      <c r="A37" s="16" t="s">
        <v>30</v>
      </c>
      <c r="B37" s="9">
        <v>2350</v>
      </c>
      <c r="C37" s="13">
        <f t="shared" si="0"/>
        <v>0.08507409410570474</v>
      </c>
      <c r="D37" s="9">
        <v>2190</v>
      </c>
      <c r="E37" s="13">
        <f t="shared" si="1"/>
        <v>0.09184850783920724</v>
      </c>
      <c r="F37" s="9">
        <v>3091</v>
      </c>
      <c r="G37" s="13">
        <f t="shared" si="2"/>
        <v>0.11316918005249497</v>
      </c>
      <c r="H37" s="9">
        <v>4143</v>
      </c>
      <c r="I37" s="13">
        <f t="shared" si="3"/>
        <v>0.12335900955488925</v>
      </c>
      <c r="J37" s="10">
        <f t="shared" si="4"/>
        <v>1052</v>
      </c>
      <c r="K37" s="23">
        <f t="shared" si="5"/>
        <v>34.0342931090262</v>
      </c>
    </row>
    <row r="38" spans="1:11" ht="15" customHeight="1">
      <c r="A38" s="16" t="s">
        <v>31</v>
      </c>
      <c r="B38" s="9">
        <v>3697</v>
      </c>
      <c r="C38" s="13">
        <f t="shared" si="0"/>
        <v>0.13383784081225125</v>
      </c>
      <c r="D38" s="9">
        <v>3312</v>
      </c>
      <c r="E38" s="13">
        <f t="shared" si="1"/>
        <v>0.13890514062258189</v>
      </c>
      <c r="F38" s="9">
        <v>3496</v>
      </c>
      <c r="G38" s="13">
        <f t="shared" si="2"/>
        <v>0.12799723502540358</v>
      </c>
      <c r="H38" s="9">
        <v>3578</v>
      </c>
      <c r="I38" s="13">
        <f t="shared" si="3"/>
        <v>0.10653597301168084</v>
      </c>
      <c r="J38" s="10">
        <f t="shared" si="4"/>
        <v>82</v>
      </c>
      <c r="K38" s="23">
        <f t="shared" si="5"/>
        <v>2.345537757437071</v>
      </c>
    </row>
    <row r="39" spans="1:11" ht="15" customHeight="1">
      <c r="A39" s="16" t="s">
        <v>32</v>
      </c>
      <c r="B39" s="9">
        <v>1408</v>
      </c>
      <c r="C39" s="13">
        <f t="shared" si="0"/>
        <v>0.050972052979077566</v>
      </c>
      <c r="D39" s="9">
        <v>800</v>
      </c>
      <c r="E39" s="13">
        <f t="shared" si="1"/>
        <v>0.03355196633395698</v>
      </c>
      <c r="F39" s="9">
        <v>989</v>
      </c>
      <c r="G39" s="13">
        <f t="shared" si="2"/>
        <v>0.03620974411902864</v>
      </c>
      <c r="H39" s="9">
        <v>1148</v>
      </c>
      <c r="I39" s="13">
        <f t="shared" si="3"/>
        <v>0.034182028232926105</v>
      </c>
      <c r="J39" s="10">
        <f t="shared" si="4"/>
        <v>159</v>
      </c>
      <c r="K39" s="23">
        <f t="shared" si="5"/>
        <v>16.076845298281093</v>
      </c>
    </row>
    <row r="40" spans="1:11" ht="15" customHeight="1">
      <c r="A40" s="16" t="s">
        <v>33</v>
      </c>
      <c r="B40" s="9">
        <v>814</v>
      </c>
      <c r="C40" s="13">
        <f t="shared" si="0"/>
        <v>0.029468218128529216</v>
      </c>
      <c r="D40" s="9">
        <v>824</v>
      </c>
      <c r="E40" s="13">
        <f t="shared" si="1"/>
        <v>0.034558525323975686</v>
      </c>
      <c r="F40" s="9">
        <v>779</v>
      </c>
      <c r="G40" s="13">
        <f t="shared" si="2"/>
        <v>0.02852112302196493</v>
      </c>
      <c r="H40" s="9">
        <v>875</v>
      </c>
      <c r="I40" s="13">
        <f t="shared" si="3"/>
        <v>0.02605337517753514</v>
      </c>
      <c r="J40" s="10">
        <f t="shared" si="4"/>
        <v>96</v>
      </c>
      <c r="K40" s="23">
        <f t="shared" si="5"/>
        <v>12.323491655969192</v>
      </c>
    </row>
    <row r="41" spans="1:11" ht="15" customHeight="1">
      <c r="A41" s="16" t="s">
        <v>34</v>
      </c>
      <c r="B41" s="9">
        <v>1016</v>
      </c>
      <c r="C41" s="13">
        <f t="shared" si="0"/>
        <v>0.03678097004740256</v>
      </c>
      <c r="D41" s="9">
        <v>941</v>
      </c>
      <c r="E41" s="13">
        <f t="shared" si="1"/>
        <v>0.0394655004003169</v>
      </c>
      <c r="F41" s="9">
        <v>587</v>
      </c>
      <c r="G41" s="13">
        <f t="shared" si="2"/>
        <v>0.021491526590363814</v>
      </c>
      <c r="H41" s="9">
        <v>803</v>
      </c>
      <c r="I41" s="13">
        <f t="shared" si="3"/>
        <v>0.023909554591497965</v>
      </c>
      <c r="J41" s="10">
        <f t="shared" si="4"/>
        <v>216</v>
      </c>
      <c r="K41" s="23">
        <f t="shared" si="5"/>
        <v>36.79727427597956</v>
      </c>
    </row>
    <row r="42" spans="1:11" ht="15" customHeight="1">
      <c r="A42" s="16" t="s">
        <v>35</v>
      </c>
      <c r="B42" s="9">
        <v>366</v>
      </c>
      <c r="C42" s="13">
        <f t="shared" si="0"/>
        <v>0.013249837635186357</v>
      </c>
      <c r="D42" s="9">
        <v>390</v>
      </c>
      <c r="E42" s="13">
        <f t="shared" si="1"/>
        <v>0.01635658358780403</v>
      </c>
      <c r="F42" s="9">
        <v>261</v>
      </c>
      <c r="G42" s="13">
        <f t="shared" si="2"/>
        <v>0.009555857649207761</v>
      </c>
      <c r="H42" s="9">
        <v>276</v>
      </c>
      <c r="I42" s="13">
        <f t="shared" si="3"/>
        <v>0.008217978913142514</v>
      </c>
      <c r="J42" s="10">
        <f t="shared" si="4"/>
        <v>15</v>
      </c>
      <c r="K42" s="23">
        <f t="shared" si="5"/>
        <v>5.747126436781609</v>
      </c>
    </row>
    <row r="43" spans="1:11" ht="15" customHeight="1">
      <c r="A43" s="16" t="s">
        <v>36</v>
      </c>
      <c r="B43" s="9">
        <v>97</v>
      </c>
      <c r="C43" s="13">
        <f t="shared" si="0"/>
        <v>0.0035115689907461107</v>
      </c>
      <c r="D43" s="9">
        <v>64</v>
      </c>
      <c r="E43" s="13">
        <f t="shared" si="1"/>
        <v>0.002684157306716559</v>
      </c>
      <c r="F43" s="9">
        <v>54</v>
      </c>
      <c r="G43" s="13">
        <f t="shared" si="2"/>
        <v>0.0019770739963878127</v>
      </c>
      <c r="H43" s="9">
        <v>71</v>
      </c>
      <c r="I43" s="13">
        <f t="shared" si="3"/>
        <v>0.0021140453001199946</v>
      </c>
      <c r="J43" s="10">
        <f t="shared" si="4"/>
        <v>17</v>
      </c>
      <c r="K43" s="23">
        <f t="shared" si="5"/>
        <v>31.48148148148148</v>
      </c>
    </row>
    <row r="44" spans="1:11" s="19" customFormat="1" ht="16.5" customHeight="1">
      <c r="A44" s="14" t="s">
        <v>40</v>
      </c>
      <c r="B44" s="17">
        <v>31318</v>
      </c>
      <c r="C44" s="18">
        <f t="shared" si="0"/>
        <v>1.1337661613627494</v>
      </c>
      <c r="D44" s="17">
        <v>30019</v>
      </c>
      <c r="E44" s="18">
        <f t="shared" si="1"/>
        <v>1.2589955967238182</v>
      </c>
      <c r="F44" s="17">
        <v>38811</v>
      </c>
      <c r="G44" s="18">
        <f t="shared" si="2"/>
        <v>1.4209670161816184</v>
      </c>
      <c r="H44" s="17">
        <v>54776</v>
      </c>
      <c r="I44" s="18">
        <f t="shared" si="3"/>
        <v>1.6309710613996171</v>
      </c>
      <c r="J44" s="17">
        <f t="shared" si="4"/>
        <v>15965</v>
      </c>
      <c r="K44" s="24">
        <f t="shared" si="5"/>
        <v>41.13524516245394</v>
      </c>
    </row>
    <row r="45" spans="1:11" s="19" customFormat="1" ht="16.5" customHeight="1">
      <c r="A45" s="14" t="s">
        <v>41</v>
      </c>
      <c r="B45" s="17">
        <f>SUM(B8:B44)</f>
        <v>2762298</v>
      </c>
      <c r="C45" s="18">
        <f t="shared" si="0"/>
        <v>100</v>
      </c>
      <c r="D45" s="17">
        <f aca="true" t="shared" si="6" ref="C45:H45">SUM(D8:D44)</f>
        <v>2384361</v>
      </c>
      <c r="E45" s="18">
        <f t="shared" si="1"/>
        <v>100</v>
      </c>
      <c r="F45" s="17">
        <f t="shared" si="6"/>
        <v>2731309</v>
      </c>
      <c r="G45" s="18">
        <f t="shared" si="2"/>
        <v>100</v>
      </c>
      <c r="H45" s="17">
        <f t="shared" si="6"/>
        <v>3358490</v>
      </c>
      <c r="I45" s="18">
        <f t="shared" si="3"/>
        <v>100</v>
      </c>
      <c r="J45" s="17">
        <f t="shared" si="4"/>
        <v>627181</v>
      </c>
      <c r="K45" s="24">
        <f t="shared" si="5"/>
        <v>22.962652706083418</v>
      </c>
    </row>
    <row r="46" spans="1:11" s="19" customFormat="1" ht="16.5" customHeight="1">
      <c r="A46" s="15" t="s">
        <v>42</v>
      </c>
      <c r="B46" s="20">
        <v>143876</v>
      </c>
      <c r="C46" s="21">
        <f>(B46/B47)*100</f>
        <v>4.950701506516816</v>
      </c>
      <c r="D46" s="20">
        <v>174451</v>
      </c>
      <c r="E46" s="21">
        <f>(D46/D47)*100</f>
        <v>6.81765600599028</v>
      </c>
      <c r="F46" s="20">
        <v>166388</v>
      </c>
      <c r="G46" s="21">
        <f>(F46/F47)*100</f>
        <v>5.7420772427206845</v>
      </c>
      <c r="H46" s="20">
        <v>181578</v>
      </c>
      <c r="I46" s="21">
        <f>(H46/H47)*100</f>
        <v>5.129223506441119</v>
      </c>
      <c r="J46" s="17">
        <f t="shared" si="4"/>
        <v>15190</v>
      </c>
      <c r="K46" s="24">
        <f t="shared" si="5"/>
        <v>9.129264129624733</v>
      </c>
    </row>
    <row r="47" spans="1:11" s="19" customFormat="1" ht="16.5" customHeight="1">
      <c r="A47" s="14" t="s">
        <v>43</v>
      </c>
      <c r="B47" s="17">
        <f>B46+B45</f>
        <v>2906174</v>
      </c>
      <c r="C47" s="22"/>
      <c r="D47" s="17">
        <f>D46+D45</f>
        <v>2558812</v>
      </c>
      <c r="E47" s="22"/>
      <c r="F47" s="17">
        <f>F46+F45</f>
        <v>2897697</v>
      </c>
      <c r="G47" s="22"/>
      <c r="H47" s="17">
        <f>H46+H45</f>
        <v>3540068</v>
      </c>
      <c r="I47" s="22"/>
      <c r="J47" s="17">
        <f t="shared" si="4"/>
        <v>642371</v>
      </c>
      <c r="K47" s="24">
        <f t="shared" si="5"/>
        <v>22.168328848737463</v>
      </c>
    </row>
  </sheetData>
  <mergeCells count="17">
    <mergeCell ref="C46:C47"/>
    <mergeCell ref="E46:E47"/>
    <mergeCell ref="G46:G47"/>
    <mergeCell ref="I46:I47"/>
    <mergeCell ref="J5:K5"/>
    <mergeCell ref="J6:K6"/>
    <mergeCell ref="A5:A7"/>
    <mergeCell ref="A2:K2"/>
    <mergeCell ref="A3:K3"/>
    <mergeCell ref="F5:G5"/>
    <mergeCell ref="F6:G6"/>
    <mergeCell ref="H5:I5"/>
    <mergeCell ref="H6:I6"/>
    <mergeCell ref="B5:C5"/>
    <mergeCell ref="B6:C6"/>
    <mergeCell ref="D5:E5"/>
    <mergeCell ref="D6:E6"/>
  </mergeCells>
  <conditionalFormatting sqref="J8:K47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orientation="landscape" paperSize="9" scale="79" r:id="rId1"/>
  <ignoredErrors>
    <ignoredError sqref="C45:F45 G45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2008-07-02T10:37:35Z</cp:lastPrinted>
  <dcterms:created xsi:type="dcterms:W3CDTF">2008-07-02T10:00:20Z</dcterms:created>
  <dcterms:modified xsi:type="dcterms:W3CDTF">2008-07-02T10:46:29Z</dcterms:modified>
  <cp:category/>
  <cp:version/>
  <cp:contentType/>
  <cp:contentStatus/>
</cp:coreProperties>
</file>