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Temmuz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<sst xmlns="http://schemas.openxmlformats.org/spreadsheetml/2006/main" count="25" uniqueCount="13">
  <si>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</si>
  <si>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</si>
  <si>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</si>
  <si>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</si>
  <si>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</si>
  <si>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</si>
  <si>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</si>
  <si>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</si>
  <si>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</si>
  <si>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2008 YILI</t>
  </si>
  <si>
    <t>2007 / 2008 YILI KARŞILAŞTIRMASI</t>
  </si>
  <si>
    <t>(*) İstatistik verilerine, yurt dışında yaşayan vatandaş ziyaretçiler de dahildir.</t>
  </si>
  <si>
    <t>A N T A L Y A   H A V A   L İ M A N I    G E L E N   G Ü N L Ü K    Y O L C U   İ S T A T İ S T İ Ğ İ (*)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</si>
</sst>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right" vertical="center"/>
    </xf>
    <xf numFmtId="172" fontId="2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4"/>
  <sheetViews>
    <sheetView showGridLines="0" tabSelected="1" view="pageBreakPreview" zoomScale="75" zoomScaleNormal="75" zoomScaleSheetLayoutView="75" workbookViewId="0" topLeftCell="C22">
      <selection activeCell="O52" sqref="O52"/>
    </sheetView>
  </sheetViews>
  <sheetFormatPr defaultColWidth="9.00390625" defaultRowHeight="13.5" customHeight="1"/>
  <cols>
    <col min="1" max="1" width="0.6171875" style="5" customWidth="1"/>
    <col min="2" max="2" width="15.625" style="2" customWidth="1"/>
    <col min="3" max="3" width="0.875" style="3" customWidth="1"/>
    <col min="4" max="6" width="10.75390625" style="2" customWidth="1"/>
    <col min="7" max="7" width="0.875" style="4" customWidth="1"/>
    <col min="8" max="10" width="10.75390625" style="2" customWidth="1"/>
    <col min="11" max="11" width="0.875" style="3" customWidth="1"/>
    <col min="12" max="12" width="9.75390625" style="2" customWidth="1"/>
    <col min="13" max="13" width="7.75390625" style="2" customWidth="1"/>
    <col min="14" max="14" width="9.75390625" style="2" customWidth="1"/>
    <col min="15" max="15" width="7.75390625" style="2" customWidth="1"/>
    <col min="16" max="16" width="0.875" style="3" customWidth="1"/>
    <col min="17" max="19" width="10.75390625" style="2" customWidth="1"/>
    <col min="20" max="20" width="0.875" style="5" customWidth="1"/>
    <col min="21" max="21" width="9.75390625" style="2" customWidth="1"/>
    <col min="22" max="22" width="8.875" style="2" bestFit="1" customWidth="1"/>
    <col min="23" max="23" width="9.75390625" style="2" customWidth="1"/>
    <col min="24" max="24" width="8.875" style="2" bestFit="1" customWidth="1"/>
    <col min="25" max="25" width="1.75390625" style="5" customWidth="1"/>
    <col min="26" max="16384" width="8.875" style="5" customWidth="1"/>
  </cols>
  <sheetData>
    <row r="1" ht="4.5" customHeight="1"/>
    <row r="2" spans="2:24" ht="39" customHeight="1">
      <c r="B2" s="60" t="s">
        <v>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2:24" s="6" customFormat="1" ht="22.5" customHeight="1">
      <c r="B3" s="42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ht="11.25" customHeight="1"/>
    <row r="5" spans="2:24" ht="6" customHeight="1">
      <c r="B5" s="52" t="s">
        <v>0</v>
      </c>
      <c r="C5" s="7"/>
      <c r="D5" s="8"/>
      <c r="E5" s="9"/>
      <c r="F5" s="10"/>
      <c r="H5" s="8"/>
      <c r="I5" s="9"/>
      <c r="J5" s="10"/>
      <c r="L5" s="43" t="s">
        <v>7</v>
      </c>
      <c r="M5" s="44"/>
      <c r="N5" s="44"/>
      <c r="O5" s="45"/>
      <c r="P5" s="11"/>
      <c r="Q5" s="8"/>
      <c r="R5" s="9"/>
      <c r="S5" s="10"/>
      <c r="U5" s="43" t="s">
        <v>10</v>
      </c>
      <c r="V5" s="44"/>
      <c r="W5" s="44"/>
      <c r="X5" s="45"/>
    </row>
    <row r="6" spans="2:24" s="13" customFormat="1" ht="18" customHeight="1">
      <c r="B6" s="52"/>
      <c r="C6" s="7"/>
      <c r="D6" s="56" t="s">
        <v>5</v>
      </c>
      <c r="E6" s="57"/>
      <c r="F6" s="58"/>
      <c r="G6" s="12"/>
      <c r="H6" s="56" t="s">
        <v>6</v>
      </c>
      <c r="I6" s="57"/>
      <c r="J6" s="58"/>
      <c r="K6" s="12"/>
      <c r="L6" s="46"/>
      <c r="M6" s="47"/>
      <c r="N6" s="47"/>
      <c r="O6" s="48"/>
      <c r="P6" s="11"/>
      <c r="Q6" s="56" t="s">
        <v>9</v>
      </c>
      <c r="R6" s="57"/>
      <c r="S6" s="58"/>
      <c r="U6" s="46"/>
      <c r="V6" s="47"/>
      <c r="W6" s="47"/>
      <c r="X6" s="48"/>
    </row>
    <row r="7" spans="2:24" s="13" customFormat="1" ht="16.5" customHeight="1">
      <c r="B7" s="52"/>
      <c r="C7" s="7"/>
      <c r="D7" s="39" t="s">
        <v>3</v>
      </c>
      <c r="E7" s="40"/>
      <c r="F7" s="41"/>
      <c r="G7" s="17"/>
      <c r="H7" s="39" t="s">
        <v>3</v>
      </c>
      <c r="I7" s="40"/>
      <c r="J7" s="41"/>
      <c r="K7" s="17"/>
      <c r="L7" s="46"/>
      <c r="M7" s="47"/>
      <c r="N7" s="47"/>
      <c r="O7" s="48"/>
      <c r="P7" s="11"/>
      <c r="Q7" s="39" t="s">
        <v>3</v>
      </c>
      <c r="R7" s="40"/>
      <c r="S7" s="41"/>
      <c r="U7" s="46"/>
      <c r="V7" s="47"/>
      <c r="W7" s="47"/>
      <c r="X7" s="48"/>
    </row>
    <row r="8" spans="2:24" s="13" customFormat="1" ht="9" customHeight="1">
      <c r="B8" s="52"/>
      <c r="C8" s="7"/>
      <c r="D8" s="14"/>
      <c r="E8" s="15"/>
      <c r="F8" s="16"/>
      <c r="G8" s="17"/>
      <c r="H8" s="14"/>
      <c r="I8" s="15"/>
      <c r="J8" s="16"/>
      <c r="K8" s="17"/>
      <c r="L8" s="46"/>
      <c r="M8" s="47"/>
      <c r="N8" s="47"/>
      <c r="O8" s="48"/>
      <c r="P8" s="11"/>
      <c r="Q8" s="18"/>
      <c r="R8" s="19"/>
      <c r="S8" s="20"/>
      <c r="U8" s="46"/>
      <c r="V8" s="47"/>
      <c r="W8" s="47"/>
      <c r="X8" s="48"/>
    </row>
    <row r="9" spans="2:24" s="13" customFormat="1" ht="20.25" customHeight="1">
      <c r="B9" s="52"/>
      <c r="C9" s="7"/>
      <c r="D9" s="63">
        <v>2552247</v>
      </c>
      <c r="E9" s="64"/>
      <c r="F9" s="65"/>
      <c r="G9" s="21"/>
      <c r="H9" s="63">
        <v>2891415</v>
      </c>
      <c r="I9" s="64"/>
      <c r="J9" s="65"/>
      <c r="K9" s="21"/>
      <c r="L9" s="46"/>
      <c r="M9" s="47"/>
      <c r="N9" s="47"/>
      <c r="O9" s="48"/>
      <c r="P9" s="11"/>
      <c r="Q9" s="53">
        <v>3531759</v>
      </c>
      <c r="R9" s="54"/>
      <c r="S9" s="55"/>
      <c r="U9" s="46"/>
      <c r="V9" s="47"/>
      <c r="W9" s="47"/>
      <c r="X9" s="48"/>
    </row>
    <row r="10" spans="2:24" ht="4.5" customHeight="1">
      <c r="B10" s="52"/>
      <c r="C10" s="7"/>
      <c r="D10" s="22"/>
      <c r="E10" s="23"/>
      <c r="F10" s="23"/>
      <c r="H10" s="23"/>
      <c r="I10" s="23"/>
      <c r="J10" s="24"/>
      <c r="L10" s="49"/>
      <c r="M10" s="50"/>
      <c r="N10" s="50"/>
      <c r="O10" s="51"/>
      <c r="P10" s="11"/>
      <c r="Q10" s="22"/>
      <c r="R10" s="23"/>
      <c r="S10" s="24"/>
      <c r="U10" s="49"/>
      <c r="V10" s="50"/>
      <c r="W10" s="50"/>
      <c r="X10" s="51"/>
    </row>
    <row r="11" spans="2:24" ht="48.75" customHeight="1">
      <c r="B11" s="52"/>
      <c r="C11" s="7"/>
      <c r="D11" s="25" t="s">
        <v>4</v>
      </c>
      <c r="E11" s="26" t="s">
        <v>1</v>
      </c>
      <c r="F11" s="25" t="s">
        <v>2</v>
      </c>
      <c r="G11" s="27"/>
      <c r="H11" s="25" t="s">
        <v>4</v>
      </c>
      <c r="I11" s="26" t="s">
        <v>1</v>
      </c>
      <c r="J11" s="25" t="s">
        <v>2</v>
      </c>
      <c r="K11" s="28"/>
      <c r="L11" s="61" t="s">
        <v>1</v>
      </c>
      <c r="M11" s="62"/>
      <c r="N11" s="61" t="s">
        <v>2</v>
      </c>
      <c r="O11" s="62"/>
      <c r="P11" s="29"/>
      <c r="Q11" s="25" t="s">
        <v>4</v>
      </c>
      <c r="R11" s="26" t="s">
        <v>1</v>
      </c>
      <c r="S11" s="25" t="s">
        <v>2</v>
      </c>
      <c r="U11" s="61" t="s">
        <v>1</v>
      </c>
      <c r="V11" s="62"/>
      <c r="W11" s="61" t="s">
        <v>2</v>
      </c>
      <c r="X11" s="62"/>
    </row>
    <row r="12" spans="2:24" ht="16.5" customHeight="1">
      <c r="B12" s="37">
        <v>39630</v>
      </c>
      <c r="C12" s="30"/>
      <c r="D12" s="1">
        <v>42051</v>
      </c>
      <c r="E12" s="1">
        <f>D12</f>
        <v>42051</v>
      </c>
      <c r="F12" s="1">
        <f>E12+D9</f>
        <v>2594298</v>
      </c>
      <c r="G12" s="31"/>
      <c r="H12" s="1">
        <v>49477</v>
      </c>
      <c r="I12" s="1">
        <f>H12</f>
        <v>49477</v>
      </c>
      <c r="J12" s="1">
        <f>I12+H9</f>
        <v>2940892</v>
      </c>
      <c r="K12" s="32"/>
      <c r="L12" s="1">
        <f>I12-E12</f>
        <v>7426</v>
      </c>
      <c r="M12" s="33">
        <f>L12/E12</f>
        <v>0.17659508691826592</v>
      </c>
      <c r="N12" s="1">
        <f>J12-F12</f>
        <v>346594</v>
      </c>
      <c r="O12" s="33">
        <f>N12/F12</f>
        <v>0.13359837613103814</v>
      </c>
      <c r="P12" s="34"/>
      <c r="Q12" s="1">
        <v>49429</v>
      </c>
      <c r="R12" s="1">
        <f>Q12</f>
        <v>49429</v>
      </c>
      <c r="S12" s="1">
        <f>R12+Q9</f>
        <v>3581188</v>
      </c>
      <c r="U12" s="1">
        <f aca="true" t="shared" si="0" ref="U12:U27">IF(R12="","",R12-I12)</f>
        <v>-48</v>
      </c>
      <c r="V12" s="33">
        <f>IF(U12="","",U12/I12)</f>
        <v>-0.0009701477454170625</v>
      </c>
      <c r="W12" s="1">
        <f>IF(S12="","",S12-J12)</f>
        <v>640296</v>
      </c>
      <c r="X12" s="33">
        <f>IF(W12="","",W12/J12)</f>
        <v>0.2177216980426347</v>
      </c>
    </row>
    <row r="13" spans="2:24" ht="16.5" customHeight="1">
      <c r="B13" s="37">
        <v>39631</v>
      </c>
      <c r="C13" s="30"/>
      <c r="D13" s="1">
        <v>46422</v>
      </c>
      <c r="E13" s="1">
        <f>D13+E12</f>
        <v>88473</v>
      </c>
      <c r="F13" s="1">
        <f>F12+D13</f>
        <v>2640720</v>
      </c>
      <c r="G13" s="31"/>
      <c r="H13" s="1">
        <v>29566</v>
      </c>
      <c r="I13" s="1">
        <f>I12+H13</f>
        <v>79043</v>
      </c>
      <c r="J13" s="1">
        <f>J12+H13</f>
        <v>2970458</v>
      </c>
      <c r="K13" s="32"/>
      <c r="L13" s="1">
        <f aca="true" t="shared" si="1" ref="L13:L42">I13-E13</f>
        <v>-9430</v>
      </c>
      <c r="M13" s="33">
        <f aca="true" t="shared" si="2" ref="M13:M42">L13/E13</f>
        <v>-0.10658619013710398</v>
      </c>
      <c r="N13" s="1">
        <f aca="true" t="shared" si="3" ref="N13:N42">J13-F13</f>
        <v>329738</v>
      </c>
      <c r="O13" s="33">
        <f aca="true" t="shared" si="4" ref="O13:O42">N13/F13</f>
        <v>0.12486670302038838</v>
      </c>
      <c r="P13" s="34"/>
      <c r="Q13" s="1">
        <v>50037</v>
      </c>
      <c r="R13" s="1">
        <f>IF(Q13&lt;1,"",R12+Q13)</f>
        <v>99466</v>
      </c>
      <c r="S13" s="1">
        <f>IF(Q13&lt;1,"",S12+Q13)</f>
        <v>3631225</v>
      </c>
      <c r="U13" s="1">
        <f t="shared" si="0"/>
        <v>20423</v>
      </c>
      <c r="V13" s="33">
        <f aca="true" t="shared" si="5" ref="V13:V42">IF(U13="","",U13/I13)</f>
        <v>0.2583783510241261</v>
      </c>
      <c r="W13" s="1">
        <f aca="true" t="shared" si="6" ref="W13:W42">IF(S13="","",S13-J13)</f>
        <v>660767</v>
      </c>
      <c r="X13" s="33">
        <f aca="true" t="shared" si="7" ref="X13:X42">IF(W13="","",W13/J13)</f>
        <v>0.2224461682339895</v>
      </c>
    </row>
    <row r="14" spans="2:24" ht="16.5" customHeight="1">
      <c r="B14" s="37">
        <v>39632</v>
      </c>
      <c r="C14" s="30"/>
      <c r="D14" s="1">
        <v>26219</v>
      </c>
      <c r="E14" s="1">
        <f aca="true" t="shared" si="8" ref="E14:E42">D14+E13</f>
        <v>114692</v>
      </c>
      <c r="F14" s="1">
        <f aca="true" t="shared" si="9" ref="F14:F42">F13+D14</f>
        <v>2666939</v>
      </c>
      <c r="G14" s="31"/>
      <c r="H14" s="1">
        <v>39647</v>
      </c>
      <c r="I14" s="1">
        <f aca="true" t="shared" si="10" ref="I14:I42">I13+H14</f>
        <v>118690</v>
      </c>
      <c r="J14" s="1">
        <f aca="true" t="shared" si="11" ref="J14:J19">J13+H14</f>
        <v>3010105</v>
      </c>
      <c r="K14" s="32"/>
      <c r="L14" s="1">
        <f t="shared" si="1"/>
        <v>3998</v>
      </c>
      <c r="M14" s="33">
        <f t="shared" si="2"/>
        <v>0.03485857775607715</v>
      </c>
      <c r="N14" s="1">
        <f t="shared" si="3"/>
        <v>343166</v>
      </c>
      <c r="O14" s="33">
        <f t="shared" si="4"/>
        <v>0.12867410915660238</v>
      </c>
      <c r="P14" s="34"/>
      <c r="Q14" s="1">
        <v>40821</v>
      </c>
      <c r="R14" s="1">
        <f aca="true" t="shared" si="12" ref="R14:R42">IF(Q14&lt;1,"",R13+Q14)</f>
        <v>140287</v>
      </c>
      <c r="S14" s="1">
        <f aca="true" t="shared" si="13" ref="S14:S42">IF(Q14&lt;1,"",S13+Q14)</f>
        <v>3672046</v>
      </c>
      <c r="U14" s="1">
        <f t="shared" si="0"/>
        <v>21597</v>
      </c>
      <c r="V14" s="33">
        <f t="shared" si="5"/>
        <v>0.181961412081894</v>
      </c>
      <c r="W14" s="1">
        <f t="shared" si="6"/>
        <v>661941</v>
      </c>
      <c r="X14" s="33">
        <f t="shared" si="7"/>
        <v>0.21990628233898818</v>
      </c>
    </row>
    <row r="15" spans="2:24" ht="16.5" customHeight="1">
      <c r="B15" s="37">
        <v>39633</v>
      </c>
      <c r="C15" s="30"/>
      <c r="D15" s="1">
        <v>34696</v>
      </c>
      <c r="E15" s="1">
        <f t="shared" si="8"/>
        <v>149388</v>
      </c>
      <c r="F15" s="1">
        <f t="shared" si="9"/>
        <v>2701635</v>
      </c>
      <c r="G15" s="31"/>
      <c r="H15" s="1">
        <v>38783</v>
      </c>
      <c r="I15" s="1">
        <f t="shared" si="10"/>
        <v>157473</v>
      </c>
      <c r="J15" s="1">
        <f t="shared" si="11"/>
        <v>3048888</v>
      </c>
      <c r="K15" s="32"/>
      <c r="L15" s="1">
        <f t="shared" si="1"/>
        <v>8085</v>
      </c>
      <c r="M15" s="33">
        <f t="shared" si="2"/>
        <v>0.05412081291670014</v>
      </c>
      <c r="N15" s="1">
        <f t="shared" si="3"/>
        <v>347253</v>
      </c>
      <c r="O15" s="33">
        <f t="shared" si="4"/>
        <v>0.12853438750978574</v>
      </c>
      <c r="P15" s="34"/>
      <c r="Q15" s="1">
        <v>47209</v>
      </c>
      <c r="R15" s="1">
        <f t="shared" si="12"/>
        <v>187496</v>
      </c>
      <c r="S15" s="1">
        <f t="shared" si="13"/>
        <v>3719255</v>
      </c>
      <c r="U15" s="1">
        <f t="shared" si="0"/>
        <v>30023</v>
      </c>
      <c r="V15" s="33">
        <f t="shared" si="5"/>
        <v>0.19065490592038</v>
      </c>
      <c r="W15" s="1">
        <f t="shared" si="6"/>
        <v>670367</v>
      </c>
      <c r="X15" s="33">
        <f t="shared" si="7"/>
        <v>0.21987262241184327</v>
      </c>
    </row>
    <row r="16" spans="2:24" ht="16.5" customHeight="1">
      <c r="B16" s="37">
        <v>39634</v>
      </c>
      <c r="C16" s="30"/>
      <c r="D16" s="1">
        <v>28297</v>
      </c>
      <c r="E16" s="1">
        <f t="shared" si="8"/>
        <v>177685</v>
      </c>
      <c r="F16" s="1">
        <f t="shared" si="9"/>
        <v>2729932</v>
      </c>
      <c r="G16" s="31"/>
      <c r="H16" s="1">
        <v>31487</v>
      </c>
      <c r="I16" s="1">
        <f t="shared" si="10"/>
        <v>188960</v>
      </c>
      <c r="J16" s="1">
        <f t="shared" si="11"/>
        <v>3080375</v>
      </c>
      <c r="K16" s="32"/>
      <c r="L16" s="1">
        <f t="shared" si="1"/>
        <v>11275</v>
      </c>
      <c r="M16" s="33">
        <f t="shared" si="2"/>
        <v>0.06345499057320539</v>
      </c>
      <c r="N16" s="1">
        <f t="shared" si="3"/>
        <v>350443</v>
      </c>
      <c r="O16" s="33">
        <f t="shared" si="4"/>
        <v>0.12837059677676954</v>
      </c>
      <c r="P16" s="34"/>
      <c r="Q16" s="1">
        <v>57774</v>
      </c>
      <c r="R16" s="1">
        <f t="shared" si="12"/>
        <v>245270</v>
      </c>
      <c r="S16" s="1">
        <f t="shared" si="13"/>
        <v>3777029</v>
      </c>
      <c r="U16" s="1">
        <f t="shared" si="0"/>
        <v>56310</v>
      </c>
      <c r="V16" s="33">
        <f t="shared" si="5"/>
        <v>0.2979995766299746</v>
      </c>
      <c r="W16" s="1">
        <f t="shared" si="6"/>
        <v>696654</v>
      </c>
      <c r="X16" s="33">
        <f t="shared" si="7"/>
        <v>0.22615882806476484</v>
      </c>
    </row>
    <row r="17" spans="2:24" ht="16.5" customHeight="1">
      <c r="B17" s="37">
        <v>39635</v>
      </c>
      <c r="C17" s="30"/>
      <c r="D17" s="1">
        <v>24787</v>
      </c>
      <c r="E17" s="1">
        <f t="shared" si="8"/>
        <v>202472</v>
      </c>
      <c r="F17" s="1">
        <f t="shared" si="9"/>
        <v>2754719</v>
      </c>
      <c r="G17" s="31"/>
      <c r="H17" s="1">
        <v>42065</v>
      </c>
      <c r="I17" s="1">
        <f>I16+H17</f>
        <v>231025</v>
      </c>
      <c r="J17" s="1">
        <f t="shared" si="11"/>
        <v>3122440</v>
      </c>
      <c r="K17" s="32"/>
      <c r="L17" s="1">
        <f t="shared" si="1"/>
        <v>28553</v>
      </c>
      <c r="M17" s="33">
        <f t="shared" si="2"/>
        <v>0.14102196846971432</v>
      </c>
      <c r="N17" s="1">
        <f t="shared" si="3"/>
        <v>367721</v>
      </c>
      <c r="O17" s="33">
        <f t="shared" si="4"/>
        <v>0.13348766244397342</v>
      </c>
      <c r="P17" s="34"/>
      <c r="Q17" s="1">
        <v>57712</v>
      </c>
      <c r="R17" s="1">
        <f t="shared" si="12"/>
        <v>302982</v>
      </c>
      <c r="S17" s="1">
        <f t="shared" si="13"/>
        <v>3834741</v>
      </c>
      <c r="U17" s="1">
        <f t="shared" si="0"/>
        <v>71957</v>
      </c>
      <c r="V17" s="33">
        <f t="shared" si="5"/>
        <v>0.3114684557948274</v>
      </c>
      <c r="W17" s="1">
        <f t="shared" si="6"/>
        <v>712301</v>
      </c>
      <c r="X17" s="33">
        <f t="shared" si="7"/>
        <v>0.22812319852423105</v>
      </c>
    </row>
    <row r="18" spans="2:24" ht="16.5" customHeight="1">
      <c r="B18" s="37">
        <v>39636</v>
      </c>
      <c r="C18" s="30"/>
      <c r="D18" s="1">
        <v>35294</v>
      </c>
      <c r="E18" s="1">
        <f t="shared" si="8"/>
        <v>237766</v>
      </c>
      <c r="F18" s="1">
        <f t="shared" si="9"/>
        <v>2790013</v>
      </c>
      <c r="G18" s="31"/>
      <c r="H18" s="1">
        <v>47728</v>
      </c>
      <c r="I18" s="1">
        <f t="shared" si="10"/>
        <v>278753</v>
      </c>
      <c r="J18" s="1">
        <f t="shared" si="11"/>
        <v>3170168</v>
      </c>
      <c r="K18" s="32"/>
      <c r="L18" s="1">
        <f t="shared" si="1"/>
        <v>40987</v>
      </c>
      <c r="M18" s="33">
        <f t="shared" si="2"/>
        <v>0.1723837722803092</v>
      </c>
      <c r="N18" s="1">
        <f t="shared" si="3"/>
        <v>380155</v>
      </c>
      <c r="O18" s="33">
        <f t="shared" si="4"/>
        <v>0.13625563751853487</v>
      </c>
      <c r="P18" s="34"/>
      <c r="Q18" s="1">
        <v>36263</v>
      </c>
      <c r="R18" s="1">
        <f t="shared" si="12"/>
        <v>339245</v>
      </c>
      <c r="S18" s="1">
        <f t="shared" si="13"/>
        <v>3871004</v>
      </c>
      <c r="U18" s="1">
        <f t="shared" si="0"/>
        <v>60492</v>
      </c>
      <c r="V18" s="33">
        <f t="shared" si="5"/>
        <v>0.21700932366647174</v>
      </c>
      <c r="W18" s="1">
        <f t="shared" si="6"/>
        <v>700836</v>
      </c>
      <c r="X18" s="33">
        <f t="shared" si="7"/>
        <v>0.22107219554294916</v>
      </c>
    </row>
    <row r="19" spans="2:24" ht="16.5" customHeight="1">
      <c r="B19" s="37">
        <v>39637</v>
      </c>
      <c r="C19" s="30"/>
      <c r="D19" s="1">
        <v>45337</v>
      </c>
      <c r="E19" s="1">
        <f t="shared" si="8"/>
        <v>283103</v>
      </c>
      <c r="F19" s="1">
        <f t="shared" si="9"/>
        <v>2835350</v>
      </c>
      <c r="G19" s="31"/>
      <c r="H19" s="1">
        <v>51330</v>
      </c>
      <c r="I19" s="1">
        <f t="shared" si="10"/>
        <v>330083</v>
      </c>
      <c r="J19" s="1">
        <f t="shared" si="11"/>
        <v>3221498</v>
      </c>
      <c r="K19" s="32"/>
      <c r="L19" s="1">
        <f t="shared" si="1"/>
        <v>46980</v>
      </c>
      <c r="M19" s="33">
        <f t="shared" si="2"/>
        <v>0.16594666958668752</v>
      </c>
      <c r="N19" s="1">
        <f t="shared" si="3"/>
        <v>386148</v>
      </c>
      <c r="O19" s="33">
        <f t="shared" si="4"/>
        <v>0.13619059375385756</v>
      </c>
      <c r="P19" s="34"/>
      <c r="Q19" s="1">
        <v>49762</v>
      </c>
      <c r="R19" s="1">
        <f t="shared" si="12"/>
        <v>389007</v>
      </c>
      <c r="S19" s="1">
        <f t="shared" si="13"/>
        <v>3920766</v>
      </c>
      <c r="U19" s="1">
        <f t="shared" si="0"/>
        <v>58924</v>
      </c>
      <c r="V19" s="33">
        <f t="shared" si="5"/>
        <v>0.1785126771145439</v>
      </c>
      <c r="W19" s="1">
        <f t="shared" si="6"/>
        <v>699268</v>
      </c>
      <c r="X19" s="33">
        <f t="shared" si="7"/>
        <v>0.21706299367561302</v>
      </c>
    </row>
    <row r="20" spans="2:24" ht="16.5" customHeight="1">
      <c r="B20" s="37">
        <v>39638</v>
      </c>
      <c r="C20" s="30"/>
      <c r="D20" s="1">
        <v>45896</v>
      </c>
      <c r="E20" s="1">
        <f t="shared" si="8"/>
        <v>328999</v>
      </c>
      <c r="F20" s="1">
        <f t="shared" si="9"/>
        <v>2881246</v>
      </c>
      <c r="G20" s="31"/>
      <c r="H20" s="1">
        <v>30864</v>
      </c>
      <c r="I20" s="1">
        <f t="shared" si="10"/>
        <v>360947</v>
      </c>
      <c r="J20" s="1">
        <f aca="true" t="shared" si="14" ref="J20:J42">J19+H20</f>
        <v>3252362</v>
      </c>
      <c r="K20" s="32"/>
      <c r="L20" s="1">
        <f t="shared" si="1"/>
        <v>31948</v>
      </c>
      <c r="M20" s="33">
        <f t="shared" si="2"/>
        <v>0.0971066781357998</v>
      </c>
      <c r="N20" s="1">
        <f t="shared" si="3"/>
        <v>371116</v>
      </c>
      <c r="O20" s="33">
        <f t="shared" si="4"/>
        <v>0.1288039966042469</v>
      </c>
      <c r="P20" s="34"/>
      <c r="Q20" s="1">
        <v>48813</v>
      </c>
      <c r="R20" s="1">
        <f t="shared" si="12"/>
        <v>437820</v>
      </c>
      <c r="S20" s="1">
        <f t="shared" si="13"/>
        <v>3969579</v>
      </c>
      <c r="U20" s="1">
        <f t="shared" si="0"/>
        <v>76873</v>
      </c>
      <c r="V20" s="33">
        <f t="shared" si="5"/>
        <v>0.21297586626291395</v>
      </c>
      <c r="W20" s="1">
        <f t="shared" si="6"/>
        <v>717217</v>
      </c>
      <c r="X20" s="33">
        <f t="shared" si="7"/>
        <v>0.22052188532518827</v>
      </c>
    </row>
    <row r="21" spans="2:24" ht="16.5" customHeight="1">
      <c r="B21" s="37">
        <v>39639</v>
      </c>
      <c r="C21" s="30"/>
      <c r="D21" s="1">
        <v>28194</v>
      </c>
      <c r="E21" s="1">
        <f t="shared" si="8"/>
        <v>357193</v>
      </c>
      <c r="F21" s="1">
        <f t="shared" si="9"/>
        <v>2909440</v>
      </c>
      <c r="G21" s="31"/>
      <c r="H21" s="1">
        <v>42601</v>
      </c>
      <c r="I21" s="1">
        <f t="shared" si="10"/>
        <v>403548</v>
      </c>
      <c r="J21" s="1">
        <f t="shared" si="14"/>
        <v>3294963</v>
      </c>
      <c r="K21" s="32"/>
      <c r="L21" s="1">
        <f t="shared" si="1"/>
        <v>46355</v>
      </c>
      <c r="M21" s="33">
        <f t="shared" si="2"/>
        <v>0.12977577948056093</v>
      </c>
      <c r="N21" s="1">
        <f t="shared" si="3"/>
        <v>385523</v>
      </c>
      <c r="O21" s="33">
        <f t="shared" si="4"/>
        <v>0.1325076303343599</v>
      </c>
      <c r="P21" s="34"/>
      <c r="Q21" s="1">
        <v>40846</v>
      </c>
      <c r="R21" s="1">
        <f t="shared" si="12"/>
        <v>478666</v>
      </c>
      <c r="S21" s="1">
        <f t="shared" si="13"/>
        <v>4010425</v>
      </c>
      <c r="U21" s="1">
        <f t="shared" si="0"/>
        <v>75118</v>
      </c>
      <c r="V21" s="33">
        <f t="shared" si="5"/>
        <v>0.1861439035752872</v>
      </c>
      <c r="W21" s="1">
        <f t="shared" si="6"/>
        <v>715462</v>
      </c>
      <c r="X21" s="33">
        <f t="shared" si="7"/>
        <v>0.21713809836407874</v>
      </c>
    </row>
    <row r="22" spans="2:24" ht="16.5" customHeight="1">
      <c r="B22" s="37">
        <v>39640</v>
      </c>
      <c r="C22" s="30"/>
      <c r="D22" s="1">
        <v>36260</v>
      </c>
      <c r="E22" s="1">
        <f t="shared" si="8"/>
        <v>393453</v>
      </c>
      <c r="F22" s="1">
        <f t="shared" si="9"/>
        <v>2945700</v>
      </c>
      <c r="G22" s="31"/>
      <c r="H22" s="1">
        <v>41239</v>
      </c>
      <c r="I22" s="1">
        <f t="shared" si="10"/>
        <v>444787</v>
      </c>
      <c r="J22" s="1">
        <f t="shared" si="14"/>
        <v>3336202</v>
      </c>
      <c r="K22" s="32"/>
      <c r="L22" s="1">
        <f t="shared" si="1"/>
        <v>51334</v>
      </c>
      <c r="M22" s="33">
        <f t="shared" si="2"/>
        <v>0.13047047550787513</v>
      </c>
      <c r="N22" s="1">
        <f t="shared" si="3"/>
        <v>390502</v>
      </c>
      <c r="O22" s="33">
        <f t="shared" si="4"/>
        <v>0.1325667922734834</v>
      </c>
      <c r="P22" s="34"/>
      <c r="Q22" s="1">
        <v>46527</v>
      </c>
      <c r="R22" s="1">
        <f t="shared" si="12"/>
        <v>525193</v>
      </c>
      <c r="S22" s="1">
        <f t="shared" si="13"/>
        <v>4056952</v>
      </c>
      <c r="U22" s="1">
        <f t="shared" si="0"/>
        <v>80406</v>
      </c>
      <c r="V22" s="33">
        <f t="shared" si="5"/>
        <v>0.18077416830977525</v>
      </c>
      <c r="W22" s="1">
        <f t="shared" si="6"/>
        <v>720750</v>
      </c>
      <c r="X22" s="33">
        <f t="shared" si="7"/>
        <v>0.21603907677053127</v>
      </c>
    </row>
    <row r="23" spans="2:24" ht="16.5" customHeight="1">
      <c r="B23" s="37">
        <v>39641</v>
      </c>
      <c r="C23" s="30"/>
      <c r="D23" s="1">
        <v>29925</v>
      </c>
      <c r="E23" s="1">
        <f t="shared" si="8"/>
        <v>423378</v>
      </c>
      <c r="F23" s="1">
        <f t="shared" si="9"/>
        <v>2975625</v>
      </c>
      <c r="G23" s="31"/>
      <c r="H23" s="1">
        <v>33175</v>
      </c>
      <c r="I23" s="1">
        <f t="shared" si="10"/>
        <v>477962</v>
      </c>
      <c r="J23" s="1">
        <f t="shared" si="14"/>
        <v>3369377</v>
      </c>
      <c r="K23" s="32"/>
      <c r="L23" s="1">
        <f t="shared" si="1"/>
        <v>54584</v>
      </c>
      <c r="M23" s="33">
        <f t="shared" si="2"/>
        <v>0.12892497956908483</v>
      </c>
      <c r="N23" s="1">
        <f t="shared" si="3"/>
        <v>393752</v>
      </c>
      <c r="O23" s="33">
        <f t="shared" si="4"/>
        <v>0.13232581390464188</v>
      </c>
      <c r="P23" s="34"/>
      <c r="Q23" s="1">
        <v>57143</v>
      </c>
      <c r="R23" s="1">
        <f t="shared" si="12"/>
        <v>582336</v>
      </c>
      <c r="S23" s="1">
        <f t="shared" si="13"/>
        <v>4114095</v>
      </c>
      <c r="U23" s="1">
        <f t="shared" si="0"/>
        <v>104374</v>
      </c>
      <c r="V23" s="33">
        <f t="shared" si="5"/>
        <v>0.21837300873291182</v>
      </c>
      <c r="W23" s="1">
        <f t="shared" si="6"/>
        <v>744718</v>
      </c>
      <c r="X23" s="33">
        <f t="shared" si="7"/>
        <v>0.22102542992369212</v>
      </c>
    </row>
    <row r="24" spans="2:24" ht="16.5" customHeight="1">
      <c r="B24" s="37">
        <v>39642</v>
      </c>
      <c r="C24" s="30"/>
      <c r="D24" s="1">
        <v>26144</v>
      </c>
      <c r="E24" s="1">
        <f t="shared" si="8"/>
        <v>449522</v>
      </c>
      <c r="F24" s="1">
        <f t="shared" si="9"/>
        <v>3001769</v>
      </c>
      <c r="G24" s="31"/>
      <c r="H24" s="1">
        <v>39959</v>
      </c>
      <c r="I24" s="1">
        <f t="shared" si="10"/>
        <v>517921</v>
      </c>
      <c r="J24" s="1">
        <f t="shared" si="14"/>
        <v>3409336</v>
      </c>
      <c r="K24" s="32"/>
      <c r="L24" s="1">
        <f t="shared" si="1"/>
        <v>68399</v>
      </c>
      <c r="M24" s="33">
        <f t="shared" si="2"/>
        <v>0.15215940487896032</v>
      </c>
      <c r="N24" s="1">
        <f t="shared" si="3"/>
        <v>407567</v>
      </c>
      <c r="O24" s="33">
        <f t="shared" si="4"/>
        <v>0.13577560431865343</v>
      </c>
      <c r="P24" s="34"/>
      <c r="Q24" s="1">
        <v>58525</v>
      </c>
      <c r="R24" s="1">
        <f t="shared" si="12"/>
        <v>640861</v>
      </c>
      <c r="S24" s="1">
        <f t="shared" si="13"/>
        <v>4172620</v>
      </c>
      <c r="U24" s="1">
        <f t="shared" si="0"/>
        <v>122940</v>
      </c>
      <c r="V24" s="33">
        <f t="shared" si="5"/>
        <v>0.23737210887374716</v>
      </c>
      <c r="W24" s="1">
        <f t="shared" si="6"/>
        <v>763284</v>
      </c>
      <c r="X24" s="33">
        <f t="shared" si="7"/>
        <v>0.22388054448138875</v>
      </c>
    </row>
    <row r="25" spans="2:24" ht="16.5" customHeight="1">
      <c r="B25" s="37">
        <v>39643</v>
      </c>
      <c r="C25" s="30"/>
      <c r="D25" s="1">
        <v>35999</v>
      </c>
      <c r="E25" s="1">
        <f t="shared" si="8"/>
        <v>485521</v>
      </c>
      <c r="F25" s="1">
        <f t="shared" si="9"/>
        <v>3037768</v>
      </c>
      <c r="G25" s="31"/>
      <c r="H25" s="1">
        <v>48802</v>
      </c>
      <c r="I25" s="1">
        <f t="shared" si="10"/>
        <v>566723</v>
      </c>
      <c r="J25" s="1">
        <f t="shared" si="14"/>
        <v>3458138</v>
      </c>
      <c r="K25" s="32"/>
      <c r="L25" s="1">
        <f t="shared" si="1"/>
        <v>81202</v>
      </c>
      <c r="M25" s="33">
        <f t="shared" si="2"/>
        <v>0.1672471427600454</v>
      </c>
      <c r="N25" s="1">
        <f t="shared" si="3"/>
        <v>420370</v>
      </c>
      <c r="O25" s="33">
        <f t="shared" si="4"/>
        <v>0.13838120620139524</v>
      </c>
      <c r="P25" s="34"/>
      <c r="Q25" s="1">
        <v>41061</v>
      </c>
      <c r="R25" s="1">
        <f t="shared" si="12"/>
        <v>681922</v>
      </c>
      <c r="S25" s="1">
        <f t="shared" si="13"/>
        <v>4213681</v>
      </c>
      <c r="U25" s="1">
        <f t="shared" si="0"/>
        <v>115199</v>
      </c>
      <c r="V25" s="33">
        <f t="shared" si="5"/>
        <v>0.2032721452984968</v>
      </c>
      <c r="W25" s="1">
        <f t="shared" si="6"/>
        <v>755543</v>
      </c>
      <c r="X25" s="33">
        <f t="shared" si="7"/>
        <v>0.21848260537896405</v>
      </c>
    </row>
    <row r="26" spans="2:24" ht="16.5" customHeight="1">
      <c r="B26" s="37">
        <v>39644</v>
      </c>
      <c r="C26" s="30"/>
      <c r="D26" s="1">
        <v>45382</v>
      </c>
      <c r="E26" s="1">
        <f t="shared" si="8"/>
        <v>530903</v>
      </c>
      <c r="F26" s="1">
        <f t="shared" si="9"/>
        <v>3083150</v>
      </c>
      <c r="G26" s="31"/>
      <c r="H26" s="1">
        <v>53377</v>
      </c>
      <c r="I26" s="1">
        <f t="shared" si="10"/>
        <v>620100</v>
      </c>
      <c r="J26" s="1">
        <f t="shared" si="14"/>
        <v>3511515</v>
      </c>
      <c r="K26" s="32"/>
      <c r="L26" s="1">
        <f t="shared" si="1"/>
        <v>89197</v>
      </c>
      <c r="M26" s="33">
        <f t="shared" si="2"/>
        <v>0.1680099754569102</v>
      </c>
      <c r="N26" s="1">
        <f t="shared" si="3"/>
        <v>428365</v>
      </c>
      <c r="O26" s="33">
        <f t="shared" si="4"/>
        <v>0.13893745033488478</v>
      </c>
      <c r="P26" s="34"/>
      <c r="Q26" s="1">
        <v>54376</v>
      </c>
      <c r="R26" s="1">
        <f t="shared" si="12"/>
        <v>736298</v>
      </c>
      <c r="S26" s="1">
        <f t="shared" si="13"/>
        <v>4268057</v>
      </c>
      <c r="U26" s="1">
        <f t="shared" si="0"/>
        <v>116198</v>
      </c>
      <c r="V26" s="33">
        <f t="shared" si="5"/>
        <v>0.18738590549911305</v>
      </c>
      <c r="W26" s="1">
        <f t="shared" si="6"/>
        <v>756542</v>
      </c>
      <c r="X26" s="33">
        <f t="shared" si="7"/>
        <v>0.21544603967233517</v>
      </c>
    </row>
    <row r="27" spans="2:24" ht="16.5" customHeight="1">
      <c r="B27" s="37">
        <v>39645</v>
      </c>
      <c r="C27" s="30"/>
      <c r="D27" s="1">
        <v>47111</v>
      </c>
      <c r="E27" s="1">
        <f t="shared" si="8"/>
        <v>578014</v>
      </c>
      <c r="F27" s="1">
        <f t="shared" si="9"/>
        <v>3130261</v>
      </c>
      <c r="G27" s="31"/>
      <c r="H27" s="1">
        <v>31658</v>
      </c>
      <c r="I27" s="1">
        <f t="shared" si="10"/>
        <v>651758</v>
      </c>
      <c r="J27" s="1">
        <f t="shared" si="14"/>
        <v>3543173</v>
      </c>
      <c r="K27" s="32"/>
      <c r="L27" s="1">
        <f t="shared" si="1"/>
        <v>73744</v>
      </c>
      <c r="M27" s="33">
        <f t="shared" si="2"/>
        <v>0.12758168487268473</v>
      </c>
      <c r="N27" s="1">
        <f t="shared" si="3"/>
        <v>412912</v>
      </c>
      <c r="O27" s="33">
        <f t="shared" si="4"/>
        <v>0.13190976726860795</v>
      </c>
      <c r="P27" s="34"/>
      <c r="Q27" s="1">
        <v>52928</v>
      </c>
      <c r="R27" s="1">
        <f t="shared" si="12"/>
        <v>789226</v>
      </c>
      <c r="S27" s="1">
        <f t="shared" si="13"/>
        <v>4320985</v>
      </c>
      <c r="U27" s="1">
        <f t="shared" si="0"/>
        <v>137468</v>
      </c>
      <c r="V27" s="33">
        <f t="shared" si="5"/>
        <v>0.2109187766011311</v>
      </c>
      <c r="W27" s="1">
        <f t="shared" si="6"/>
        <v>777812</v>
      </c>
      <c r="X27" s="33">
        <f t="shared" si="7"/>
        <v>0.2195241383923393</v>
      </c>
    </row>
    <row r="28" spans="2:24" ht="16.5" customHeight="1">
      <c r="B28" s="37">
        <v>39646</v>
      </c>
      <c r="C28" s="30"/>
      <c r="D28" s="1">
        <v>28435</v>
      </c>
      <c r="E28" s="1">
        <f t="shared" si="8"/>
        <v>606449</v>
      </c>
      <c r="F28" s="1">
        <f t="shared" si="9"/>
        <v>3158696</v>
      </c>
      <c r="G28" s="31"/>
      <c r="H28" s="1">
        <v>46119</v>
      </c>
      <c r="I28" s="1">
        <f t="shared" si="10"/>
        <v>697877</v>
      </c>
      <c r="J28" s="1">
        <f t="shared" si="14"/>
        <v>3589292</v>
      </c>
      <c r="K28" s="32"/>
      <c r="L28" s="1">
        <f t="shared" si="1"/>
        <v>91428</v>
      </c>
      <c r="M28" s="33">
        <f t="shared" si="2"/>
        <v>0.15075958571949166</v>
      </c>
      <c r="N28" s="1">
        <f t="shared" si="3"/>
        <v>430596</v>
      </c>
      <c r="O28" s="33">
        <f t="shared" si="4"/>
        <v>0.1363208108662562</v>
      </c>
      <c r="P28" s="34"/>
      <c r="Q28" s="1">
        <v>41428</v>
      </c>
      <c r="R28" s="1">
        <f t="shared" si="12"/>
        <v>830654</v>
      </c>
      <c r="S28" s="1">
        <f t="shared" si="13"/>
        <v>4362413</v>
      </c>
      <c r="U28" s="1">
        <f aca="true" t="shared" si="15" ref="U28:U42">IF(R28="","",R28-I28)</f>
        <v>132777</v>
      </c>
      <c r="V28" s="33">
        <f t="shared" si="5"/>
        <v>0.1902584552865333</v>
      </c>
      <c r="W28" s="1">
        <f t="shared" si="6"/>
        <v>773121</v>
      </c>
      <c r="X28" s="33">
        <f t="shared" si="7"/>
        <v>0.2153965183105749</v>
      </c>
    </row>
    <row r="29" spans="2:24" ht="16.5" customHeight="1">
      <c r="B29" s="37">
        <v>39647</v>
      </c>
      <c r="C29" s="30"/>
      <c r="D29" s="1">
        <v>38117</v>
      </c>
      <c r="E29" s="1">
        <f t="shared" si="8"/>
        <v>644566</v>
      </c>
      <c r="F29" s="1">
        <f t="shared" si="9"/>
        <v>3196813</v>
      </c>
      <c r="G29" s="31"/>
      <c r="H29" s="1">
        <v>41843</v>
      </c>
      <c r="I29" s="1">
        <f t="shared" si="10"/>
        <v>739720</v>
      </c>
      <c r="J29" s="1">
        <f t="shared" si="14"/>
        <v>3631135</v>
      </c>
      <c r="K29" s="32"/>
      <c r="L29" s="1">
        <f t="shared" si="1"/>
        <v>95154</v>
      </c>
      <c r="M29" s="33">
        <f t="shared" si="2"/>
        <v>0.14762491350769355</v>
      </c>
      <c r="N29" s="1">
        <f t="shared" si="3"/>
        <v>434322</v>
      </c>
      <c r="O29" s="33">
        <f t="shared" si="4"/>
        <v>0.13586093399895458</v>
      </c>
      <c r="P29" s="34"/>
      <c r="Q29" s="1">
        <v>50007</v>
      </c>
      <c r="R29" s="1">
        <f t="shared" si="12"/>
        <v>880661</v>
      </c>
      <c r="S29" s="1">
        <f t="shared" si="13"/>
        <v>4412420</v>
      </c>
      <c r="U29" s="1">
        <f t="shared" si="15"/>
        <v>140941</v>
      </c>
      <c r="V29" s="33">
        <f t="shared" si="5"/>
        <v>0.19053290434218353</v>
      </c>
      <c r="W29" s="1">
        <f t="shared" si="6"/>
        <v>781285</v>
      </c>
      <c r="X29" s="33">
        <f t="shared" si="7"/>
        <v>0.2151627521422365</v>
      </c>
    </row>
    <row r="30" spans="2:24" ht="16.5" customHeight="1">
      <c r="B30" s="37">
        <v>39648</v>
      </c>
      <c r="C30" s="30"/>
      <c r="D30" s="1">
        <v>30851</v>
      </c>
      <c r="E30" s="1">
        <f t="shared" si="8"/>
        <v>675417</v>
      </c>
      <c r="F30" s="1">
        <f t="shared" si="9"/>
        <v>3227664</v>
      </c>
      <c r="G30" s="31"/>
      <c r="H30" s="1">
        <v>31650</v>
      </c>
      <c r="I30" s="1">
        <f t="shared" si="10"/>
        <v>771370</v>
      </c>
      <c r="J30" s="1">
        <f t="shared" si="14"/>
        <v>3662785</v>
      </c>
      <c r="K30" s="32"/>
      <c r="L30" s="1">
        <f t="shared" si="1"/>
        <v>95953</v>
      </c>
      <c r="M30" s="33">
        <f t="shared" si="2"/>
        <v>0.14206482809878934</v>
      </c>
      <c r="N30" s="1">
        <f t="shared" si="3"/>
        <v>435121</v>
      </c>
      <c r="O30" s="33">
        <f t="shared" si="4"/>
        <v>0.13480988107808</v>
      </c>
      <c r="P30" s="34"/>
      <c r="Q30" s="1">
        <v>56021</v>
      </c>
      <c r="R30" s="1">
        <f t="shared" si="12"/>
        <v>936682</v>
      </c>
      <c r="S30" s="1">
        <f t="shared" si="13"/>
        <v>4468441</v>
      </c>
      <c r="U30" s="1">
        <f t="shared" si="15"/>
        <v>165312</v>
      </c>
      <c r="V30" s="33">
        <f t="shared" si="5"/>
        <v>0.2143096049885269</v>
      </c>
      <c r="W30" s="1">
        <f t="shared" si="6"/>
        <v>805656</v>
      </c>
      <c r="X30" s="33">
        <f t="shared" si="7"/>
        <v>0.21995721834614917</v>
      </c>
    </row>
    <row r="31" spans="2:24" s="6" customFormat="1" ht="16.5" customHeight="1">
      <c r="B31" s="37">
        <v>39649</v>
      </c>
      <c r="C31" s="35"/>
      <c r="D31" s="1">
        <v>26352</v>
      </c>
      <c r="E31" s="1">
        <f t="shared" si="8"/>
        <v>701769</v>
      </c>
      <c r="F31" s="1">
        <f t="shared" si="9"/>
        <v>3254016</v>
      </c>
      <c r="G31" s="31"/>
      <c r="H31" s="1">
        <v>44260</v>
      </c>
      <c r="I31" s="1">
        <f t="shared" si="10"/>
        <v>815630</v>
      </c>
      <c r="J31" s="1">
        <f t="shared" si="14"/>
        <v>3707045</v>
      </c>
      <c r="K31" s="32"/>
      <c r="L31" s="1">
        <f t="shared" si="1"/>
        <v>113861</v>
      </c>
      <c r="M31" s="33">
        <f t="shared" si="2"/>
        <v>0.16224854617402593</v>
      </c>
      <c r="N31" s="1">
        <f t="shared" si="3"/>
        <v>453029</v>
      </c>
      <c r="O31" s="33">
        <f t="shared" si="4"/>
        <v>0.13922150352057272</v>
      </c>
      <c r="P31" s="34"/>
      <c r="Q31" s="1">
        <v>59006</v>
      </c>
      <c r="R31" s="1">
        <f t="shared" si="12"/>
        <v>995688</v>
      </c>
      <c r="S31" s="1">
        <f t="shared" si="13"/>
        <v>4527447</v>
      </c>
      <c r="T31" s="5"/>
      <c r="U31" s="1">
        <f t="shared" si="15"/>
        <v>180058</v>
      </c>
      <c r="V31" s="33">
        <f t="shared" si="5"/>
        <v>0.2207594129691159</v>
      </c>
      <c r="W31" s="1">
        <f t="shared" si="6"/>
        <v>820402</v>
      </c>
      <c r="X31" s="33">
        <f t="shared" si="7"/>
        <v>0.2213088861883252</v>
      </c>
    </row>
    <row r="32" spans="2:24" ht="16.5" customHeight="1">
      <c r="B32" s="37">
        <v>39650</v>
      </c>
      <c r="C32" s="30"/>
      <c r="D32" s="1">
        <v>37304</v>
      </c>
      <c r="E32" s="1">
        <f t="shared" si="8"/>
        <v>739073</v>
      </c>
      <c r="F32" s="1">
        <f t="shared" si="9"/>
        <v>3291320</v>
      </c>
      <c r="G32" s="31"/>
      <c r="H32" s="1">
        <v>47716</v>
      </c>
      <c r="I32" s="1">
        <f t="shared" si="10"/>
        <v>863346</v>
      </c>
      <c r="J32" s="1">
        <f t="shared" si="14"/>
        <v>3754761</v>
      </c>
      <c r="K32" s="32"/>
      <c r="L32" s="1">
        <f t="shared" si="1"/>
        <v>124273</v>
      </c>
      <c r="M32" s="33">
        <f t="shared" si="2"/>
        <v>0.16814712484423056</v>
      </c>
      <c r="N32" s="1">
        <f t="shared" si="3"/>
        <v>463441</v>
      </c>
      <c r="O32" s="33">
        <f t="shared" si="4"/>
        <v>0.14080703182917492</v>
      </c>
      <c r="P32" s="34"/>
      <c r="Q32" s="1">
        <v>40463</v>
      </c>
      <c r="R32" s="1">
        <f t="shared" si="12"/>
        <v>1036151</v>
      </c>
      <c r="S32" s="1">
        <f t="shared" si="13"/>
        <v>4567910</v>
      </c>
      <c r="U32" s="1">
        <f t="shared" si="15"/>
        <v>172805</v>
      </c>
      <c r="V32" s="38">
        <f t="shared" si="5"/>
        <v>0.20015729498949436</v>
      </c>
      <c r="W32" s="1">
        <f t="shared" si="6"/>
        <v>813149</v>
      </c>
      <c r="X32" s="38">
        <f t="shared" si="7"/>
        <v>0.21656478268523616</v>
      </c>
    </row>
    <row r="33" spans="1:24" ht="16.5" customHeight="1">
      <c r="A33" s="6"/>
      <c r="B33" s="37">
        <v>39651</v>
      </c>
      <c r="C33" s="30"/>
      <c r="D33" s="1">
        <v>44426</v>
      </c>
      <c r="E33" s="1">
        <f t="shared" si="8"/>
        <v>783499</v>
      </c>
      <c r="F33" s="1">
        <f t="shared" si="9"/>
        <v>3335746</v>
      </c>
      <c r="G33" s="31"/>
      <c r="H33" s="1">
        <v>54142</v>
      </c>
      <c r="I33" s="1">
        <f t="shared" si="10"/>
        <v>917488</v>
      </c>
      <c r="J33" s="1">
        <f t="shared" si="14"/>
        <v>3808903</v>
      </c>
      <c r="K33" s="32"/>
      <c r="L33" s="1">
        <f t="shared" si="1"/>
        <v>133989</v>
      </c>
      <c r="M33" s="33">
        <f t="shared" si="2"/>
        <v>0.1710136196727756</v>
      </c>
      <c r="N33" s="1">
        <f t="shared" si="3"/>
        <v>473157</v>
      </c>
      <c r="O33" s="33">
        <f t="shared" si="4"/>
        <v>0.14184443299939503</v>
      </c>
      <c r="P33" s="34"/>
      <c r="Q33" s="1">
        <v>52109</v>
      </c>
      <c r="R33" s="1">
        <f t="shared" si="12"/>
        <v>1088260</v>
      </c>
      <c r="S33" s="1">
        <f t="shared" si="13"/>
        <v>4620019</v>
      </c>
      <c r="U33" s="1">
        <f t="shared" si="15"/>
        <v>170772</v>
      </c>
      <c r="V33" s="33">
        <f t="shared" si="5"/>
        <v>0.18612995483319672</v>
      </c>
      <c r="W33" s="1">
        <f t="shared" si="6"/>
        <v>811116</v>
      </c>
      <c r="X33" s="33">
        <f t="shared" si="7"/>
        <v>0.21295265329676288</v>
      </c>
    </row>
    <row r="34" spans="2:24" ht="16.5" customHeight="1">
      <c r="B34" s="37">
        <v>39652</v>
      </c>
      <c r="C34" s="30"/>
      <c r="D34" s="1">
        <v>47736</v>
      </c>
      <c r="E34" s="1">
        <f t="shared" si="8"/>
        <v>831235</v>
      </c>
      <c r="F34" s="1">
        <f t="shared" si="9"/>
        <v>3383482</v>
      </c>
      <c r="G34" s="31"/>
      <c r="H34" s="1">
        <v>31881</v>
      </c>
      <c r="I34" s="1">
        <f t="shared" si="10"/>
        <v>949369</v>
      </c>
      <c r="J34" s="1">
        <f t="shared" si="14"/>
        <v>3840784</v>
      </c>
      <c r="K34" s="32"/>
      <c r="L34" s="1">
        <f t="shared" si="1"/>
        <v>118134</v>
      </c>
      <c r="M34" s="33">
        <f t="shared" si="2"/>
        <v>0.1421186547727177</v>
      </c>
      <c r="N34" s="1">
        <f t="shared" si="3"/>
        <v>457302</v>
      </c>
      <c r="O34" s="33">
        <f t="shared" si="4"/>
        <v>0.13515721378154222</v>
      </c>
      <c r="P34" s="34"/>
      <c r="Q34" s="1">
        <v>47753</v>
      </c>
      <c r="R34" s="1">
        <f t="shared" si="12"/>
        <v>1136013</v>
      </c>
      <c r="S34" s="1">
        <f t="shared" si="13"/>
        <v>4667772</v>
      </c>
      <c r="U34" s="1">
        <f t="shared" si="15"/>
        <v>186644</v>
      </c>
      <c r="V34" s="33">
        <f t="shared" si="5"/>
        <v>0.19659795084945897</v>
      </c>
      <c r="W34" s="1">
        <f t="shared" si="6"/>
        <v>826988</v>
      </c>
      <c r="X34" s="33">
        <f t="shared" si="7"/>
        <v>0.2153174976775575</v>
      </c>
    </row>
    <row r="35" spans="2:24" ht="16.5" customHeight="1">
      <c r="B35" s="37">
        <v>39653</v>
      </c>
      <c r="C35" s="30"/>
      <c r="D35" s="1">
        <v>28395</v>
      </c>
      <c r="E35" s="1">
        <f t="shared" si="8"/>
        <v>859630</v>
      </c>
      <c r="F35" s="1">
        <f t="shared" si="9"/>
        <v>3411877</v>
      </c>
      <c r="G35" s="31"/>
      <c r="H35" s="1">
        <v>42355</v>
      </c>
      <c r="I35" s="1">
        <f t="shared" si="10"/>
        <v>991724</v>
      </c>
      <c r="J35" s="1">
        <f t="shared" si="14"/>
        <v>3883139</v>
      </c>
      <c r="K35" s="32"/>
      <c r="L35" s="1">
        <f t="shared" si="1"/>
        <v>132094</v>
      </c>
      <c r="M35" s="33">
        <f t="shared" si="2"/>
        <v>0.15366378558216906</v>
      </c>
      <c r="N35" s="1">
        <f t="shared" si="3"/>
        <v>471262</v>
      </c>
      <c r="O35" s="33">
        <f t="shared" si="4"/>
        <v>0.1381239710575733</v>
      </c>
      <c r="P35" s="34"/>
      <c r="Q35" s="1">
        <v>41343</v>
      </c>
      <c r="R35" s="1">
        <f t="shared" si="12"/>
        <v>1177356</v>
      </c>
      <c r="S35" s="1">
        <f t="shared" si="13"/>
        <v>4709115</v>
      </c>
      <c r="U35" s="1">
        <f t="shared" si="15"/>
        <v>185632</v>
      </c>
      <c r="V35" s="33">
        <f t="shared" si="5"/>
        <v>0.18718111087358982</v>
      </c>
      <c r="W35" s="1">
        <f t="shared" si="6"/>
        <v>825976</v>
      </c>
      <c r="X35" s="33">
        <f t="shared" si="7"/>
        <v>0.21270832694889366</v>
      </c>
    </row>
    <row r="36" spans="2:24" ht="16.5" customHeight="1">
      <c r="B36" s="37">
        <v>39654</v>
      </c>
      <c r="C36" s="30"/>
      <c r="D36" s="1">
        <v>36060</v>
      </c>
      <c r="E36" s="1">
        <f t="shared" si="8"/>
        <v>895690</v>
      </c>
      <c r="F36" s="1">
        <f t="shared" si="9"/>
        <v>3447937</v>
      </c>
      <c r="G36" s="31"/>
      <c r="H36" s="1">
        <v>41450</v>
      </c>
      <c r="I36" s="1">
        <f t="shared" si="10"/>
        <v>1033174</v>
      </c>
      <c r="J36" s="1">
        <f t="shared" si="14"/>
        <v>3924589</v>
      </c>
      <c r="K36" s="32"/>
      <c r="L36" s="1">
        <f t="shared" si="1"/>
        <v>137484</v>
      </c>
      <c r="M36" s="33">
        <f t="shared" si="2"/>
        <v>0.15349507083924124</v>
      </c>
      <c r="N36" s="1">
        <f t="shared" si="3"/>
        <v>476652</v>
      </c>
      <c r="O36" s="33">
        <f t="shared" si="4"/>
        <v>0.13824266510670002</v>
      </c>
      <c r="P36" s="34"/>
      <c r="Q36" s="1">
        <v>48500</v>
      </c>
      <c r="R36" s="1">
        <f t="shared" si="12"/>
        <v>1225856</v>
      </c>
      <c r="S36" s="1">
        <f t="shared" si="13"/>
        <v>4757615</v>
      </c>
      <c r="U36" s="1">
        <f t="shared" si="15"/>
        <v>192682</v>
      </c>
      <c r="V36" s="33">
        <f t="shared" si="5"/>
        <v>0.18649520797077743</v>
      </c>
      <c r="W36" s="1">
        <f t="shared" si="6"/>
        <v>833026</v>
      </c>
      <c r="X36" s="33">
        <f t="shared" si="7"/>
        <v>0.21225814983428837</v>
      </c>
    </row>
    <row r="37" spans="2:24" ht="16.5" customHeight="1">
      <c r="B37" s="37">
        <v>39655</v>
      </c>
      <c r="C37" s="30"/>
      <c r="D37" s="1">
        <v>29829</v>
      </c>
      <c r="E37" s="1">
        <f t="shared" si="8"/>
        <v>925519</v>
      </c>
      <c r="F37" s="1">
        <f t="shared" si="9"/>
        <v>3477766</v>
      </c>
      <c r="G37" s="31"/>
      <c r="H37" s="1">
        <v>32996</v>
      </c>
      <c r="I37" s="1">
        <f t="shared" si="10"/>
        <v>1066170</v>
      </c>
      <c r="J37" s="1">
        <f t="shared" si="14"/>
        <v>3957585</v>
      </c>
      <c r="K37" s="32"/>
      <c r="L37" s="1">
        <f t="shared" si="1"/>
        <v>140651</v>
      </c>
      <c r="M37" s="33">
        <f t="shared" si="2"/>
        <v>0.15196986771746446</v>
      </c>
      <c r="N37" s="1">
        <f t="shared" si="3"/>
        <v>479819</v>
      </c>
      <c r="O37" s="33">
        <f t="shared" si="4"/>
        <v>0.1379675918391289</v>
      </c>
      <c r="P37" s="34"/>
      <c r="Q37" s="1">
        <v>55864</v>
      </c>
      <c r="R37" s="1">
        <f t="shared" si="12"/>
        <v>1281720</v>
      </c>
      <c r="S37" s="1">
        <f t="shared" si="13"/>
        <v>4813479</v>
      </c>
      <c r="U37" s="1">
        <f t="shared" si="15"/>
        <v>215550</v>
      </c>
      <c r="V37" s="33">
        <f t="shared" si="5"/>
        <v>0.20217226145924197</v>
      </c>
      <c r="W37" s="1">
        <f t="shared" si="6"/>
        <v>855894</v>
      </c>
      <c r="X37" s="33">
        <f t="shared" si="7"/>
        <v>0.2162667384276017</v>
      </c>
    </row>
    <row r="38" spans="2:24" ht="16.5" customHeight="1">
      <c r="B38" s="37">
        <v>39656</v>
      </c>
      <c r="C38" s="30"/>
      <c r="D38" s="1">
        <v>24017</v>
      </c>
      <c r="E38" s="1">
        <f t="shared" si="8"/>
        <v>949536</v>
      </c>
      <c r="F38" s="1">
        <f t="shared" si="9"/>
        <v>3501783</v>
      </c>
      <c r="G38" s="31"/>
      <c r="H38" s="1">
        <v>44463</v>
      </c>
      <c r="I38" s="1">
        <f t="shared" si="10"/>
        <v>1110633</v>
      </c>
      <c r="J38" s="1">
        <f t="shared" si="14"/>
        <v>4002048</v>
      </c>
      <c r="K38" s="32"/>
      <c r="L38" s="1">
        <f t="shared" si="1"/>
        <v>161097</v>
      </c>
      <c r="M38" s="33">
        <f t="shared" si="2"/>
        <v>0.16965865433222121</v>
      </c>
      <c r="N38" s="1">
        <f t="shared" si="3"/>
        <v>500265</v>
      </c>
      <c r="O38" s="33">
        <f t="shared" si="4"/>
        <v>0.14286008013631912</v>
      </c>
      <c r="P38" s="34"/>
      <c r="Q38" s="1">
        <v>57357</v>
      </c>
      <c r="R38" s="1">
        <f t="shared" si="12"/>
        <v>1339077</v>
      </c>
      <c r="S38" s="1">
        <f t="shared" si="13"/>
        <v>4870836</v>
      </c>
      <c r="U38" s="1">
        <f t="shared" si="15"/>
        <v>228444</v>
      </c>
      <c r="V38" s="33">
        <f t="shared" si="5"/>
        <v>0.20568810759269715</v>
      </c>
      <c r="W38" s="1">
        <f t="shared" si="6"/>
        <v>868788</v>
      </c>
      <c r="X38" s="33">
        <f t="shared" si="7"/>
        <v>0.2170858520437536</v>
      </c>
    </row>
    <row r="39" spans="2:24" ht="16.5" customHeight="1">
      <c r="B39" s="37">
        <v>39657</v>
      </c>
      <c r="C39" s="30"/>
      <c r="D39" s="1">
        <v>37183</v>
      </c>
      <c r="E39" s="1">
        <f t="shared" si="8"/>
        <v>986719</v>
      </c>
      <c r="F39" s="1">
        <f t="shared" si="9"/>
        <v>3538966</v>
      </c>
      <c r="G39" s="31"/>
      <c r="H39" s="1">
        <v>49597</v>
      </c>
      <c r="I39" s="1">
        <f t="shared" si="10"/>
        <v>1160230</v>
      </c>
      <c r="J39" s="1">
        <f t="shared" si="14"/>
        <v>4051645</v>
      </c>
      <c r="K39" s="32"/>
      <c r="L39" s="1">
        <f t="shared" si="1"/>
        <v>173511</v>
      </c>
      <c r="M39" s="33">
        <f t="shared" si="2"/>
        <v>0.175846416254273</v>
      </c>
      <c r="N39" s="1">
        <f t="shared" si="3"/>
        <v>512679</v>
      </c>
      <c r="O39" s="33">
        <f t="shared" si="4"/>
        <v>0.14486689049852414</v>
      </c>
      <c r="P39" s="34"/>
      <c r="Q39" s="1">
        <v>40793</v>
      </c>
      <c r="R39" s="1">
        <f t="shared" si="12"/>
        <v>1379870</v>
      </c>
      <c r="S39" s="1">
        <f t="shared" si="13"/>
        <v>4911629</v>
      </c>
      <c r="U39" s="1">
        <f t="shared" si="15"/>
        <v>219640</v>
      </c>
      <c r="V39" s="33">
        <f t="shared" si="5"/>
        <v>0.18930729251958664</v>
      </c>
      <c r="W39" s="1">
        <f t="shared" si="6"/>
        <v>859984</v>
      </c>
      <c r="X39" s="33">
        <f t="shared" si="7"/>
        <v>0.21225551596943956</v>
      </c>
    </row>
    <row r="40" spans="2:24" ht="16.5" customHeight="1">
      <c r="B40" s="37">
        <v>39658</v>
      </c>
      <c r="C40" s="30"/>
      <c r="D40" s="1">
        <v>44458</v>
      </c>
      <c r="E40" s="1">
        <f t="shared" si="8"/>
        <v>1031177</v>
      </c>
      <c r="F40" s="1">
        <f t="shared" si="9"/>
        <v>3583424</v>
      </c>
      <c r="G40" s="31"/>
      <c r="H40" s="1">
        <v>52827</v>
      </c>
      <c r="I40" s="1">
        <f t="shared" si="10"/>
        <v>1213057</v>
      </c>
      <c r="J40" s="1">
        <f t="shared" si="14"/>
        <v>4104472</v>
      </c>
      <c r="K40" s="32"/>
      <c r="L40" s="1">
        <f t="shared" si="1"/>
        <v>181880</v>
      </c>
      <c r="M40" s="33">
        <f t="shared" si="2"/>
        <v>0.17638097048324392</v>
      </c>
      <c r="N40" s="1">
        <f t="shared" si="3"/>
        <v>521048</v>
      </c>
      <c r="O40" s="33">
        <f t="shared" si="4"/>
        <v>0.14540506509974818</v>
      </c>
      <c r="P40" s="34"/>
      <c r="Q40" s="1">
        <v>51100</v>
      </c>
      <c r="R40" s="1">
        <f t="shared" si="12"/>
        <v>1430970</v>
      </c>
      <c r="S40" s="1">
        <f t="shared" si="13"/>
        <v>4962729</v>
      </c>
      <c r="U40" s="1">
        <f t="shared" si="15"/>
        <v>217913</v>
      </c>
      <c r="V40" s="33">
        <f t="shared" si="5"/>
        <v>0.17963953878506947</v>
      </c>
      <c r="W40" s="1">
        <f t="shared" si="6"/>
        <v>858257</v>
      </c>
      <c r="X40" s="33">
        <f t="shared" si="7"/>
        <v>0.20910290044614752</v>
      </c>
    </row>
    <row r="41" spans="2:24" ht="16.5" customHeight="1">
      <c r="B41" s="37">
        <v>39659</v>
      </c>
      <c r="C41" s="30"/>
      <c r="D41" s="1">
        <v>47414</v>
      </c>
      <c r="E41" s="1">
        <f t="shared" si="8"/>
        <v>1078591</v>
      </c>
      <c r="F41" s="1">
        <f t="shared" si="9"/>
        <v>3630838</v>
      </c>
      <c r="G41" s="31"/>
      <c r="H41" s="1">
        <v>30680</v>
      </c>
      <c r="I41" s="1">
        <f t="shared" si="10"/>
        <v>1243737</v>
      </c>
      <c r="J41" s="1">
        <f t="shared" si="14"/>
        <v>4135152</v>
      </c>
      <c r="K41" s="32"/>
      <c r="L41" s="1">
        <f t="shared" si="1"/>
        <v>165146</v>
      </c>
      <c r="M41" s="33">
        <f t="shared" si="2"/>
        <v>0.1531127183519981</v>
      </c>
      <c r="N41" s="1">
        <f t="shared" si="3"/>
        <v>504314</v>
      </c>
      <c r="O41" s="33">
        <f t="shared" si="4"/>
        <v>0.13889741156173863</v>
      </c>
      <c r="P41" s="34"/>
      <c r="Q41" s="1">
        <v>51944</v>
      </c>
      <c r="R41" s="1">
        <f t="shared" si="12"/>
        <v>1482914</v>
      </c>
      <c r="S41" s="1">
        <f t="shared" si="13"/>
        <v>5014673</v>
      </c>
      <c r="U41" s="1">
        <f t="shared" si="15"/>
        <v>239177</v>
      </c>
      <c r="V41" s="33">
        <f t="shared" si="5"/>
        <v>0.19230512560131283</v>
      </c>
      <c r="W41" s="1">
        <f t="shared" si="6"/>
        <v>879521</v>
      </c>
      <c r="X41" s="33">
        <f t="shared" si="7"/>
        <v>0.21269375345815583</v>
      </c>
    </row>
    <row r="42" spans="2:24" ht="16.5" customHeight="1">
      <c r="B42" s="37">
        <v>39660</v>
      </c>
      <c r="C42" s="30"/>
      <c r="D42" s="1">
        <v>31271</v>
      </c>
      <c r="E42" s="36">
        <f t="shared" si="8"/>
        <v>1109862</v>
      </c>
      <c r="F42" s="36">
        <f t="shared" si="9"/>
        <v>3662109</v>
      </c>
      <c r="G42" s="31"/>
      <c r="H42" s="1">
        <v>45224</v>
      </c>
      <c r="I42" s="36">
        <f t="shared" si="10"/>
        <v>1288961</v>
      </c>
      <c r="J42" s="36">
        <f t="shared" si="14"/>
        <v>4180376</v>
      </c>
      <c r="K42" s="32"/>
      <c r="L42" s="1">
        <f t="shared" si="1"/>
        <v>179099</v>
      </c>
      <c r="M42" s="33">
        <f t="shared" si="2"/>
        <v>0.16137051273041153</v>
      </c>
      <c r="N42" s="1">
        <f t="shared" si="3"/>
        <v>518267</v>
      </c>
      <c r="O42" s="33">
        <f t="shared" si="4"/>
        <v>0.1415214566251305</v>
      </c>
      <c r="P42" s="34"/>
      <c r="Q42" s="1">
        <v>40189</v>
      </c>
      <c r="R42" s="36">
        <f t="shared" si="12"/>
        <v>1523103</v>
      </c>
      <c r="S42" s="36">
        <f t="shared" si="13"/>
        <v>5054862</v>
      </c>
      <c r="U42" s="1">
        <f t="shared" si="15"/>
        <v>234142</v>
      </c>
      <c r="V42" s="33">
        <f t="shared" si="5"/>
        <v>0.18165173345043023</v>
      </c>
      <c r="W42" s="1">
        <f t="shared" si="6"/>
        <v>874486</v>
      </c>
      <c r="X42" s="33">
        <f t="shared" si="7"/>
        <v>0.20918836009009717</v>
      </c>
    </row>
    <row r="43" spans="2:24" ht="11.25" customHeight="1">
      <c r="B43" s="30"/>
      <c r="C43" s="30"/>
      <c r="D43" s="31"/>
      <c r="E43" s="31"/>
      <c r="F43" s="31"/>
      <c r="G43" s="31"/>
      <c r="H43" s="31"/>
      <c r="I43" s="31"/>
      <c r="J43" s="31"/>
      <c r="K43" s="32"/>
      <c r="L43" s="31"/>
      <c r="M43" s="34"/>
      <c r="N43" s="34"/>
      <c r="O43" s="34"/>
      <c r="P43" s="34"/>
      <c r="Q43" s="31"/>
      <c r="R43" s="31"/>
      <c r="S43" s="31"/>
      <c r="U43" s="31"/>
      <c r="V43" s="34"/>
      <c r="W43" s="34"/>
      <c r="X43" s="34"/>
    </row>
    <row r="44" spans="2:11" ht="13.5" customHeight="1">
      <c r="B44" s="59" t="s">
        <v>11</v>
      </c>
      <c r="C44" s="59"/>
      <c r="D44" s="59"/>
      <c r="E44" s="59"/>
      <c r="F44" s="59"/>
      <c r="G44" s="59"/>
      <c r="H44" s="59"/>
      <c r="I44" s="59"/>
      <c r="J44" s="59"/>
      <c r="K44" s="59"/>
    </row>
  </sheetData>
  <mergeCells count="19">
    <mergeCell ref="B44:K44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2007-02-16T06:30:21Z</cp:lastPrinted>
  <dcterms:created xsi:type="dcterms:W3CDTF">2003-10-20T07:27:17Z</dcterms:created>
  <dcterms:modified xsi:type="dcterms:W3CDTF">2008-08-01T07:02:38Z</dcterms:modified>
  <cp:category/>
  <cp:version/>
  <cp:contentType/>
  <cp:contentStatus/>
</cp:coreProperties>
</file>