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1"/>
  </bookViews>
  <sheets>
    <sheet name="2009_EYLÜL" sheetId="1" r:id="rId1"/>
    <sheet name="2009_OCAK-EYLÜL DÖNEMİ" sheetId="2" r:id="rId2"/>
  </sheets>
  <definedNames/>
  <calcPr fullCalcOnLoad="1"/>
</workbook>
</file>

<file path=xl/sharedStrings.xml><?xml version="1.0" encoding="utf-8"?>
<sst xmlns="http://schemas.openxmlformats.org/spreadsheetml/2006/main" count="140" uniqueCount="49">
  <si>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</si>
  <si>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</si>
  <si>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</si>
  <si>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</si>
  <si>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</si>
  <si>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</si>
  <si>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</si>
  <si>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</si>
  <si>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</si>
  <si>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</si>
  <si>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</si>
  <si>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</si>
  <si>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</si>
  <si>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</si>
  <si>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</si>
  <si>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ALANYA KIZIL KULE</t>
  </si>
  <si>
    <t>SELGE</t>
  </si>
  <si>
    <t>SİDE TİYATROSU</t>
  </si>
  <si>
    <t>ANTALYA İL KÜLTÜR VE TURİZM MÜDÜRLÜĞÜ</t>
  </si>
  <si>
    <t>TERMESSOS</t>
  </si>
  <si>
    <t>MÜZELER TOPLAMI</t>
  </si>
  <si>
    <t>MÜZELER</t>
  </si>
  <si>
    <t>ÖREN YERLERİ</t>
  </si>
  <si>
    <t>ÖREN YERLERİ TOPLAMI</t>
  </si>
  <si>
    <t>GENEL TOPLAM</t>
  </si>
  <si>
    <t>NOEL BABA MÜZESİ</t>
  </si>
  <si>
    <t>OLYMPOS (Plaj Kartı)</t>
  </si>
  <si>
    <t>GİRİŞ ÜCRETİ</t>
  </si>
  <si>
    <t>İNDİRİMLİ GRUP (Seyahat Acentası)</t>
  </si>
  <si>
    <t>SATILAN MÜZE KART ADEDİ</t>
  </si>
  <si>
    <t>TAM</t>
  </si>
  <si>
    <t>İNDİRİMLİ</t>
  </si>
  <si>
    <t>PERSONEL</t>
  </si>
  <si>
    <t>ZİYARETÇİ TOPLAMI</t>
  </si>
  <si>
    <t>MÜZE KART GELİRİ</t>
  </si>
  <si>
    <t>Ücretsiz</t>
  </si>
  <si>
    <t>ÜCRETLİ ZİYARETÇİ</t>
  </si>
  <si>
    <t>ÜCRETSİZ ZİYARETÇİ</t>
  </si>
  <si>
    <t>ALANYA ATATÜRK EVİ VE MÜZESİ</t>
  </si>
  <si>
    <t>MÜZE KARTLI ZİYARETÇİ</t>
  </si>
  <si>
    <t>-</t>
  </si>
  <si>
    <t>TOPLAM MÜZE KART SATIŞI</t>
  </si>
  <si>
    <t>MÜZE GELİRİ</t>
  </si>
  <si>
    <t>ÖRENYERİ GELİRİ</t>
  </si>
  <si>
    <t>M Ü Z E    V E    Ö R E N    Y E R L E R İ    İ S T A T İ S T İ Ğ İ</t>
  </si>
  <si>
    <t>ANTALYA ATATÜRK EVİ VE MÜZESİ</t>
  </si>
  <si>
    <t>2009 YILI EYLÜL AYI</t>
  </si>
  <si>
    <t>2009 YILI OCAK-EYLÜL DÖNEMİ</t>
  </si>
  <si>
    <t>15.08.2009 raihi itibarıyle Alanya Belediye Başkanlığına devredilmiştir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</si>
</sst>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  <numFmt numFmtId="178" formatCode="#,##0.00\ &quot;TL&quot;"/>
    <numFmt numFmtId="179" formatCode="###\ ##0"/>
    <numFmt numFmtId="180" formatCode="###\ ###\ ##0"/>
    <numFmt numFmtId="181" formatCode="\ ###\ ###\ ##0"/>
  </numFmts>
  <fonts count="49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1"/>
      <color indexed="18"/>
      <name val="Arial"/>
      <family val="2"/>
    </font>
    <font>
      <b/>
      <sz val="9"/>
      <name val="Arial"/>
      <family val="2"/>
    </font>
    <font>
      <b/>
      <sz val="12"/>
      <color indexed="16"/>
      <name val="Arial"/>
      <family val="2"/>
    </font>
    <font>
      <b/>
      <sz val="18"/>
      <color indexed="12"/>
      <name val="Arial"/>
      <family val="2"/>
    </font>
    <font>
      <b/>
      <sz val="16"/>
      <color indexed="48"/>
      <name val="Arial"/>
      <family val="2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7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3" fillId="0" borderId="10" xfId="0" applyNumberFormat="1" applyFont="1" applyBorder="1" applyAlignment="1">
      <alignment horizontal="right" vertical="center"/>
    </xf>
    <xf numFmtId="178" fontId="3" fillId="33" borderId="10" xfId="0" applyNumberFormat="1" applyFont="1" applyFill="1" applyBorder="1" applyAlignment="1">
      <alignment vertical="center"/>
    </xf>
    <xf numFmtId="178" fontId="3" fillId="33" borderId="10" xfId="0" applyNumberFormat="1" applyFont="1" applyFill="1" applyBorder="1" applyAlignment="1">
      <alignment horizontal="right" vertical="center"/>
    </xf>
    <xf numFmtId="178" fontId="3" fillId="0" borderId="11" xfId="0" applyNumberFormat="1" applyFont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horizontal="right" vertical="center"/>
    </xf>
    <xf numFmtId="179" fontId="3" fillId="33" borderId="10" xfId="0" applyNumberFormat="1" applyFont="1" applyFill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11" fillId="33" borderId="10" xfId="0" applyNumberFormat="1" applyFont="1" applyFill="1" applyBorder="1" applyAlignment="1">
      <alignment vertical="center"/>
    </xf>
    <xf numFmtId="178" fontId="11" fillId="33" borderId="10" xfId="0" applyNumberFormat="1" applyFont="1" applyFill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vertical="center"/>
    </xf>
    <xf numFmtId="179" fontId="11" fillId="35" borderId="10" xfId="0" applyNumberFormat="1" applyFont="1" applyFill="1" applyBorder="1" applyAlignment="1">
      <alignment vertical="center"/>
    </xf>
    <xf numFmtId="178" fontId="11" fillId="35" borderId="10" xfId="0" applyNumberFormat="1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180" fontId="6" fillId="0" borderId="10" xfId="0" applyNumberFormat="1" applyFont="1" applyBorder="1" applyAlignment="1">
      <alignment vertical="center"/>
    </xf>
    <xf numFmtId="180" fontId="3" fillId="0" borderId="10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 vertical="center"/>
    </xf>
    <xf numFmtId="180" fontId="3" fillId="0" borderId="13" xfId="0" applyNumberFormat="1" applyFont="1" applyBorder="1" applyAlignment="1">
      <alignment vertical="center"/>
    </xf>
    <xf numFmtId="180" fontId="10" fillId="0" borderId="10" xfId="0" applyNumberFormat="1" applyFont="1" applyBorder="1" applyAlignment="1">
      <alignment vertical="center"/>
    </xf>
    <xf numFmtId="180" fontId="3" fillId="0" borderId="10" xfId="0" applyNumberFormat="1" applyFont="1" applyBorder="1" applyAlignment="1">
      <alignment horizontal="center" vertical="center"/>
    </xf>
    <xf numFmtId="180" fontId="10" fillId="0" borderId="14" xfId="0" applyNumberFormat="1" applyFont="1" applyBorder="1" applyAlignment="1">
      <alignment vertical="center"/>
    </xf>
    <xf numFmtId="180" fontId="3" fillId="33" borderId="10" xfId="0" applyNumberFormat="1" applyFont="1" applyFill="1" applyBorder="1" applyAlignment="1">
      <alignment vertical="center"/>
    </xf>
    <xf numFmtId="180" fontId="11" fillId="35" borderId="10" xfId="0" applyNumberFormat="1" applyFont="1" applyFill="1" applyBorder="1" applyAlignment="1">
      <alignment vertical="center"/>
    </xf>
    <xf numFmtId="0" fontId="11" fillId="33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178" fontId="3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right" vertical="center"/>
    </xf>
    <xf numFmtId="0" fontId="11" fillId="35" borderId="18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right" vertical="center"/>
    </xf>
    <xf numFmtId="180" fontId="7" fillId="33" borderId="14" xfId="0" applyNumberFormat="1" applyFont="1" applyFill="1" applyBorder="1" applyAlignment="1">
      <alignment horizontal="right" vertical="center"/>
    </xf>
    <xf numFmtId="180" fontId="7" fillId="33" borderId="18" xfId="0" applyNumberFormat="1" applyFont="1" applyFill="1" applyBorder="1" applyAlignment="1">
      <alignment horizontal="right" vertical="center"/>
    </xf>
    <xf numFmtId="180" fontId="3" fillId="34" borderId="16" xfId="0" applyNumberFormat="1" applyFont="1" applyFill="1" applyBorder="1" applyAlignment="1">
      <alignment horizontal="center" vertical="center" wrapText="1"/>
    </xf>
    <xf numFmtId="180" fontId="3" fillId="34" borderId="13" xfId="0" applyNumberFormat="1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180" fontId="7" fillId="34" borderId="10" xfId="0" applyNumberFormat="1" applyFont="1" applyFill="1" applyBorder="1" applyAlignment="1">
      <alignment horizontal="left" vertical="center"/>
    </xf>
    <xf numFmtId="180" fontId="9" fillId="34" borderId="16" xfId="0" applyNumberFormat="1" applyFont="1" applyFill="1" applyBorder="1" applyAlignment="1">
      <alignment horizontal="center" vertical="center" wrapText="1"/>
    </xf>
    <xf numFmtId="180" fontId="9" fillId="34" borderId="13" xfId="0" applyNumberFormat="1" applyFont="1" applyFill="1" applyBorder="1" applyAlignment="1">
      <alignment horizontal="center" vertical="center" wrapText="1"/>
    </xf>
    <xf numFmtId="180" fontId="3" fillId="34" borderId="19" xfId="0" applyNumberFormat="1" applyFont="1" applyFill="1" applyBorder="1" applyAlignment="1">
      <alignment horizontal="center" vertical="center" wrapText="1"/>
    </xf>
    <xf numFmtId="180" fontId="3" fillId="34" borderId="20" xfId="0" applyNumberFormat="1" applyFont="1" applyFill="1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6"/>
  <sheetViews>
    <sheetView showGridLines="0" view="pageBreakPreview" zoomScale="75" zoomScaleSheetLayoutView="75" zoomScalePageLayoutView="0" workbookViewId="0" topLeftCell="C9">
      <selection activeCell="O35" sqref="O35"/>
    </sheetView>
  </sheetViews>
  <sheetFormatPr defaultColWidth="9.00390625" defaultRowHeight="15" customHeight="1"/>
  <cols>
    <col min="1" max="1" width="0.875" style="1" customWidth="1"/>
    <col min="2" max="2" width="28.75390625" style="1" customWidth="1"/>
    <col min="3" max="3" width="10.375" style="11" customWidth="1"/>
    <col min="4" max="5" width="14.75390625" style="1" customWidth="1"/>
    <col min="6" max="6" width="20.625" style="1" customWidth="1"/>
    <col min="7" max="7" width="16.875" style="1" customWidth="1"/>
    <col min="8" max="8" width="15.75390625" style="1" customWidth="1"/>
    <col min="9" max="9" width="19.75390625" style="1" customWidth="1"/>
    <col min="10" max="10" width="0.875" style="1" customWidth="1"/>
    <col min="11" max="11" width="7.75390625" style="1" customWidth="1"/>
    <col min="12" max="12" width="12.75390625" style="1" customWidth="1"/>
    <col min="13" max="14" width="14.25390625" style="1" customWidth="1"/>
    <col min="15" max="15" width="16.75390625" style="1" customWidth="1"/>
    <col min="16" max="16384" width="9.125" style="1" customWidth="1"/>
  </cols>
  <sheetData>
    <row r="1" spans="2:15" ht="26.25" customHeight="1">
      <c r="B1" s="48" t="s">
        <v>18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2:15" ht="18" customHeight="1">
      <c r="B2" s="49" t="s">
        <v>44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2:15" ht="19.5" customHeight="1">
      <c r="B3" s="6"/>
      <c r="C3" s="6"/>
      <c r="D3" s="6"/>
      <c r="E3" s="6"/>
      <c r="F3" s="6"/>
      <c r="G3" s="6"/>
      <c r="H3" s="6"/>
      <c r="I3" s="7"/>
      <c r="M3" s="44" t="s">
        <v>46</v>
      </c>
      <c r="N3" s="44"/>
      <c r="O3" s="44"/>
    </row>
    <row r="4" spans="2:15" s="17" customFormat="1" ht="24.75" customHeight="1">
      <c r="B4" s="56" t="s">
        <v>21</v>
      </c>
      <c r="C4" s="50" t="s">
        <v>27</v>
      </c>
      <c r="D4" s="45" t="s">
        <v>36</v>
      </c>
      <c r="E4" s="45" t="s">
        <v>37</v>
      </c>
      <c r="F4" s="57" t="s">
        <v>28</v>
      </c>
      <c r="G4" s="45" t="s">
        <v>39</v>
      </c>
      <c r="H4" s="47" t="s">
        <v>33</v>
      </c>
      <c r="I4" s="47" t="s">
        <v>42</v>
      </c>
      <c r="K4" s="52" t="s">
        <v>29</v>
      </c>
      <c r="L4" s="53"/>
      <c r="M4" s="54"/>
      <c r="N4" s="45" t="s">
        <v>41</v>
      </c>
      <c r="O4" s="45" t="s">
        <v>34</v>
      </c>
    </row>
    <row r="5" spans="2:15" s="17" customFormat="1" ht="24.75" customHeight="1">
      <c r="B5" s="56"/>
      <c r="C5" s="51"/>
      <c r="D5" s="46"/>
      <c r="E5" s="46"/>
      <c r="F5" s="58"/>
      <c r="G5" s="46"/>
      <c r="H5" s="47"/>
      <c r="I5" s="47"/>
      <c r="K5" s="16" t="s">
        <v>30</v>
      </c>
      <c r="L5" s="16" t="s">
        <v>31</v>
      </c>
      <c r="M5" s="16" t="s">
        <v>32</v>
      </c>
      <c r="N5" s="46"/>
      <c r="O5" s="46"/>
    </row>
    <row r="6" spans="2:15" ht="19.5" customHeight="1">
      <c r="B6" s="4" t="s">
        <v>1</v>
      </c>
      <c r="C6" s="12">
        <v>15</v>
      </c>
      <c r="D6" s="21">
        <v>3323</v>
      </c>
      <c r="E6" s="21">
        <v>1383</v>
      </c>
      <c r="F6" s="21">
        <v>3000</v>
      </c>
      <c r="G6" s="21">
        <v>874</v>
      </c>
      <c r="H6" s="21">
        <f>SUM(D6:G6)</f>
        <v>8580</v>
      </c>
      <c r="I6" s="12">
        <v>49845</v>
      </c>
      <c r="J6" s="17"/>
      <c r="K6" s="21">
        <v>692</v>
      </c>
      <c r="L6" s="21">
        <v>167</v>
      </c>
      <c r="M6" s="21">
        <v>15</v>
      </c>
      <c r="N6" s="21">
        <f>SUM(K6:M6)</f>
        <v>874</v>
      </c>
      <c r="O6" s="28">
        <v>15540</v>
      </c>
    </row>
    <row r="7" spans="2:15" ht="19.5" customHeight="1">
      <c r="B7" s="4" t="s">
        <v>0</v>
      </c>
      <c r="C7" s="12">
        <v>3</v>
      </c>
      <c r="D7" s="21">
        <v>958</v>
      </c>
      <c r="E7" s="21">
        <v>293</v>
      </c>
      <c r="F7" s="21">
        <v>0</v>
      </c>
      <c r="G7" s="21">
        <v>38</v>
      </c>
      <c r="H7" s="21">
        <f>SUM(D7:G7)</f>
        <v>1289</v>
      </c>
      <c r="I7" s="12">
        <v>2874</v>
      </c>
      <c r="J7" s="17"/>
      <c r="K7" s="21">
        <v>27</v>
      </c>
      <c r="L7" s="21">
        <v>11</v>
      </c>
      <c r="M7" s="21">
        <v>0</v>
      </c>
      <c r="N7" s="21">
        <f>SUM(K7:M7)</f>
        <v>38</v>
      </c>
      <c r="O7" s="28">
        <v>650</v>
      </c>
    </row>
    <row r="8" spans="2:15" ht="19.5" customHeight="1">
      <c r="B8" s="4" t="s">
        <v>2</v>
      </c>
      <c r="C8" s="12">
        <v>10</v>
      </c>
      <c r="D8" s="21">
        <v>2607</v>
      </c>
      <c r="E8" s="21">
        <v>58</v>
      </c>
      <c r="F8" s="21">
        <v>1754</v>
      </c>
      <c r="G8" s="21">
        <v>91</v>
      </c>
      <c r="H8" s="21">
        <f>SUM(D8:G8)</f>
        <v>4510</v>
      </c>
      <c r="I8" s="12">
        <v>26070</v>
      </c>
      <c r="J8" s="17"/>
      <c r="K8" s="21">
        <v>69</v>
      </c>
      <c r="L8" s="21">
        <v>22</v>
      </c>
      <c r="M8" s="21">
        <v>0</v>
      </c>
      <c r="N8" s="21">
        <f>SUM(K8:M8)</f>
        <v>91</v>
      </c>
      <c r="O8" s="28">
        <v>1600</v>
      </c>
    </row>
    <row r="9" spans="2:15" ht="21.75" customHeight="1">
      <c r="B9" s="61" t="s">
        <v>20</v>
      </c>
      <c r="C9" s="61"/>
      <c r="D9" s="5">
        <f aca="true" t="shared" si="0" ref="D9:I9">SUM(D6:D8)</f>
        <v>6888</v>
      </c>
      <c r="E9" s="5">
        <f t="shared" si="0"/>
        <v>1734</v>
      </c>
      <c r="F9" s="5">
        <f t="shared" si="0"/>
        <v>4754</v>
      </c>
      <c r="G9" s="5">
        <f t="shared" si="0"/>
        <v>1003</v>
      </c>
      <c r="H9" s="5">
        <f t="shared" si="0"/>
        <v>14379</v>
      </c>
      <c r="I9" s="13">
        <f t="shared" si="0"/>
        <v>78789</v>
      </c>
      <c r="K9" s="23">
        <f>SUM(K6:K8)</f>
        <v>788</v>
      </c>
      <c r="L9" s="23">
        <f>SUM(L6:L8)</f>
        <v>200</v>
      </c>
      <c r="M9" s="23">
        <f>SUM(M6:M8)</f>
        <v>15</v>
      </c>
      <c r="N9" s="23">
        <f>SUM(N6:N8)</f>
        <v>1003</v>
      </c>
      <c r="O9" s="13">
        <f>SUM(O6:O8)</f>
        <v>17790</v>
      </c>
    </row>
    <row r="10" spans="3:9" s="2" customFormat="1" ht="4.5" customHeight="1">
      <c r="C10" s="9"/>
      <c r="D10" s="3"/>
      <c r="E10" s="3"/>
      <c r="F10" s="3"/>
      <c r="G10" s="3"/>
      <c r="H10" s="3"/>
      <c r="I10" s="30"/>
    </row>
    <row r="11" spans="2:15" s="17" customFormat="1" ht="24.75" customHeight="1">
      <c r="B11" s="56" t="s">
        <v>22</v>
      </c>
      <c r="C11" s="50" t="s">
        <v>27</v>
      </c>
      <c r="D11" s="45" t="s">
        <v>36</v>
      </c>
      <c r="E11" s="45" t="s">
        <v>37</v>
      </c>
      <c r="F11" s="57" t="s">
        <v>28</v>
      </c>
      <c r="G11" s="45" t="s">
        <v>39</v>
      </c>
      <c r="H11" s="47" t="s">
        <v>33</v>
      </c>
      <c r="I11" s="55" t="s">
        <v>43</v>
      </c>
      <c r="K11" s="62" t="s">
        <v>29</v>
      </c>
      <c r="L11" s="62"/>
      <c r="M11" s="62"/>
      <c r="N11" s="47" t="s">
        <v>41</v>
      </c>
      <c r="O11" s="47" t="s">
        <v>34</v>
      </c>
    </row>
    <row r="12" spans="2:15" s="17" customFormat="1" ht="18.75" customHeight="1">
      <c r="B12" s="56"/>
      <c r="C12" s="51"/>
      <c r="D12" s="46"/>
      <c r="E12" s="46"/>
      <c r="F12" s="58"/>
      <c r="G12" s="46"/>
      <c r="H12" s="47"/>
      <c r="I12" s="55"/>
      <c r="K12" s="16" t="s">
        <v>30</v>
      </c>
      <c r="L12" s="16" t="s">
        <v>31</v>
      </c>
      <c r="M12" s="16" t="s">
        <v>32</v>
      </c>
      <c r="N12" s="47"/>
      <c r="O12" s="47"/>
    </row>
    <row r="13" spans="2:15" ht="19.5" customHeight="1">
      <c r="B13" s="4" t="s">
        <v>3</v>
      </c>
      <c r="C13" s="12">
        <v>15</v>
      </c>
      <c r="D13" s="21">
        <v>8235</v>
      </c>
      <c r="E13" s="21">
        <v>2568</v>
      </c>
      <c r="F13" s="21">
        <v>22137</v>
      </c>
      <c r="G13" s="21">
        <v>1237</v>
      </c>
      <c r="H13" s="21">
        <f>SUM(D13:G13)</f>
        <v>34177</v>
      </c>
      <c r="I13" s="12">
        <v>123525</v>
      </c>
      <c r="J13" s="17"/>
      <c r="K13" s="21">
        <v>949</v>
      </c>
      <c r="L13" s="21">
        <v>239</v>
      </c>
      <c r="M13" s="21">
        <v>49</v>
      </c>
      <c r="N13" s="21">
        <f>SUM(K13:M13)</f>
        <v>1237</v>
      </c>
      <c r="O13" s="28">
        <v>21468</v>
      </c>
    </row>
    <row r="14" spans="2:15" ht="19.5" customHeight="1">
      <c r="B14" s="4" t="s">
        <v>4</v>
      </c>
      <c r="C14" s="12">
        <v>15</v>
      </c>
      <c r="D14" s="21">
        <v>3102</v>
      </c>
      <c r="E14" s="21">
        <v>1184</v>
      </c>
      <c r="F14" s="21">
        <v>17793</v>
      </c>
      <c r="G14" s="24">
        <v>209</v>
      </c>
      <c r="H14" s="21">
        <f aca="true" t="shared" si="1" ref="H14:H32">SUM(D14:G14)</f>
        <v>22288</v>
      </c>
      <c r="I14" s="12">
        <v>46530</v>
      </c>
      <c r="J14" s="17"/>
      <c r="K14" s="21">
        <v>164</v>
      </c>
      <c r="L14" s="21">
        <v>44</v>
      </c>
      <c r="M14" s="21">
        <v>1</v>
      </c>
      <c r="N14" s="21">
        <f aca="true" t="shared" si="2" ref="N14:N32">SUM(K14:M14)</f>
        <v>209</v>
      </c>
      <c r="O14" s="28">
        <v>3722</v>
      </c>
    </row>
    <row r="15" spans="2:15" ht="19.5" customHeight="1">
      <c r="B15" s="4" t="s">
        <v>5</v>
      </c>
      <c r="C15" s="12">
        <v>8</v>
      </c>
      <c r="D15" s="21">
        <v>10695</v>
      </c>
      <c r="E15" s="21">
        <v>3568</v>
      </c>
      <c r="F15" s="21">
        <v>2927</v>
      </c>
      <c r="G15" s="24">
        <v>389</v>
      </c>
      <c r="H15" s="21">
        <f t="shared" si="1"/>
        <v>17579</v>
      </c>
      <c r="I15" s="12">
        <v>85560</v>
      </c>
      <c r="J15" s="17"/>
      <c r="K15" s="21">
        <v>322</v>
      </c>
      <c r="L15" s="21">
        <v>67</v>
      </c>
      <c r="M15" s="21">
        <v>0</v>
      </c>
      <c r="N15" s="21">
        <f t="shared" si="2"/>
        <v>389</v>
      </c>
      <c r="O15" s="28">
        <v>7110</v>
      </c>
    </row>
    <row r="16" spans="2:15" ht="19.5" customHeight="1">
      <c r="B16" s="4" t="s">
        <v>25</v>
      </c>
      <c r="C16" s="12">
        <v>10</v>
      </c>
      <c r="D16" s="21">
        <v>7928</v>
      </c>
      <c r="E16" s="21">
        <v>3363</v>
      </c>
      <c r="F16" s="21">
        <v>54227</v>
      </c>
      <c r="G16" s="24">
        <v>334</v>
      </c>
      <c r="H16" s="21">
        <v>65852</v>
      </c>
      <c r="I16" s="12">
        <v>79280</v>
      </c>
      <c r="J16" s="17"/>
      <c r="K16" s="21">
        <v>274</v>
      </c>
      <c r="L16" s="21">
        <v>59</v>
      </c>
      <c r="M16" s="21">
        <v>1</v>
      </c>
      <c r="N16" s="21">
        <f t="shared" si="2"/>
        <v>334</v>
      </c>
      <c r="O16" s="28">
        <v>6072</v>
      </c>
    </row>
    <row r="17" spans="2:15" ht="19.5" customHeight="1">
      <c r="B17" s="4" t="s">
        <v>9</v>
      </c>
      <c r="C17" s="12">
        <v>10</v>
      </c>
      <c r="D17" s="21">
        <v>8701</v>
      </c>
      <c r="E17" s="21">
        <v>3187</v>
      </c>
      <c r="F17" s="21">
        <v>54509</v>
      </c>
      <c r="G17" s="24">
        <v>249</v>
      </c>
      <c r="H17" s="21">
        <f t="shared" si="1"/>
        <v>66646</v>
      </c>
      <c r="I17" s="12">
        <v>87010</v>
      </c>
      <c r="J17" s="17"/>
      <c r="K17" s="21">
        <v>193</v>
      </c>
      <c r="L17" s="21">
        <v>56</v>
      </c>
      <c r="M17" s="21">
        <v>0</v>
      </c>
      <c r="N17" s="21">
        <f t="shared" si="2"/>
        <v>249</v>
      </c>
      <c r="O17" s="28">
        <v>4420</v>
      </c>
    </row>
    <row r="18" spans="2:15" ht="19.5" customHeight="1">
      <c r="B18" s="4" t="s">
        <v>7</v>
      </c>
      <c r="C18" s="12">
        <v>3</v>
      </c>
      <c r="D18" s="21">
        <v>2800</v>
      </c>
      <c r="E18" s="21">
        <v>250</v>
      </c>
      <c r="F18" s="21">
        <v>304</v>
      </c>
      <c r="G18" s="24">
        <v>34</v>
      </c>
      <c r="H18" s="21">
        <f t="shared" si="1"/>
        <v>3388</v>
      </c>
      <c r="I18" s="12">
        <v>8400</v>
      </c>
      <c r="J18" s="17"/>
      <c r="K18" s="21">
        <v>27</v>
      </c>
      <c r="L18" s="21">
        <v>7</v>
      </c>
      <c r="M18" s="21">
        <v>0</v>
      </c>
      <c r="N18" s="21">
        <f t="shared" si="2"/>
        <v>34</v>
      </c>
      <c r="O18" s="28">
        <v>610</v>
      </c>
    </row>
    <row r="19" spans="2:15" ht="19.5" customHeight="1">
      <c r="B19" s="4" t="s">
        <v>8</v>
      </c>
      <c r="C19" s="12">
        <v>8</v>
      </c>
      <c r="D19" s="21">
        <v>3560</v>
      </c>
      <c r="E19" s="21">
        <v>930</v>
      </c>
      <c r="F19" s="21">
        <v>866</v>
      </c>
      <c r="G19" s="24">
        <v>105</v>
      </c>
      <c r="H19" s="21">
        <f t="shared" si="1"/>
        <v>5461</v>
      </c>
      <c r="I19" s="12">
        <v>28480</v>
      </c>
      <c r="J19" s="17"/>
      <c r="K19" s="21">
        <v>71</v>
      </c>
      <c r="L19" s="21">
        <v>34</v>
      </c>
      <c r="M19" s="21">
        <v>0</v>
      </c>
      <c r="N19" s="21">
        <v>112</v>
      </c>
      <c r="O19" s="28">
        <v>1760</v>
      </c>
    </row>
    <row r="20" spans="2:15" ht="19.5" customHeight="1">
      <c r="B20" s="4" t="s">
        <v>6</v>
      </c>
      <c r="C20" s="12">
        <v>5</v>
      </c>
      <c r="D20" s="21">
        <v>8270</v>
      </c>
      <c r="E20" s="21">
        <v>900</v>
      </c>
      <c r="F20" s="21">
        <v>166</v>
      </c>
      <c r="G20" s="24">
        <v>115</v>
      </c>
      <c r="H20" s="21">
        <f t="shared" si="1"/>
        <v>9451</v>
      </c>
      <c r="I20" s="12">
        <v>41350</v>
      </c>
      <c r="J20" s="17"/>
      <c r="K20" s="21">
        <v>91</v>
      </c>
      <c r="L20" s="21">
        <v>24</v>
      </c>
      <c r="M20" s="21">
        <v>0</v>
      </c>
      <c r="N20" s="21">
        <f t="shared" si="2"/>
        <v>115</v>
      </c>
      <c r="O20" s="28">
        <v>2060</v>
      </c>
    </row>
    <row r="21" spans="2:15" ht="19.5" customHeight="1">
      <c r="B21" s="4" t="s">
        <v>19</v>
      </c>
      <c r="C21" s="12">
        <v>8</v>
      </c>
      <c r="D21" s="21">
        <v>1773</v>
      </c>
      <c r="E21" s="21">
        <v>489</v>
      </c>
      <c r="F21" s="21">
        <v>396</v>
      </c>
      <c r="G21" s="24">
        <v>18</v>
      </c>
      <c r="H21" s="21">
        <f t="shared" si="1"/>
        <v>2676</v>
      </c>
      <c r="I21" s="12">
        <v>14184</v>
      </c>
      <c r="J21" s="17"/>
      <c r="K21" s="21">
        <v>9</v>
      </c>
      <c r="L21" s="21">
        <v>9</v>
      </c>
      <c r="M21" s="21">
        <v>0</v>
      </c>
      <c r="N21" s="21">
        <f t="shared" si="2"/>
        <v>18</v>
      </c>
      <c r="O21" s="28">
        <v>270</v>
      </c>
    </row>
    <row r="22" spans="2:15" ht="19.5" customHeight="1">
      <c r="B22" s="4" t="s">
        <v>10</v>
      </c>
      <c r="C22" s="12">
        <v>3</v>
      </c>
      <c r="D22" s="21">
        <v>305</v>
      </c>
      <c r="E22" s="21">
        <v>757</v>
      </c>
      <c r="F22" s="21">
        <v>0</v>
      </c>
      <c r="G22" s="24">
        <v>12</v>
      </c>
      <c r="H22" s="21">
        <v>1074</v>
      </c>
      <c r="I22" s="12">
        <v>915</v>
      </c>
      <c r="J22" s="17"/>
      <c r="K22" s="21">
        <v>8</v>
      </c>
      <c r="L22" s="21">
        <v>4</v>
      </c>
      <c r="M22" s="21">
        <v>0</v>
      </c>
      <c r="N22" s="21">
        <f t="shared" si="2"/>
        <v>12</v>
      </c>
      <c r="O22" s="28">
        <v>200</v>
      </c>
    </row>
    <row r="23" spans="2:15" ht="19.5" customHeight="1">
      <c r="B23" s="4" t="s">
        <v>11</v>
      </c>
      <c r="C23" s="12">
        <v>3</v>
      </c>
      <c r="D23" s="21">
        <v>14870</v>
      </c>
      <c r="E23" s="21">
        <v>2755</v>
      </c>
      <c r="F23" s="21">
        <v>0</v>
      </c>
      <c r="G23" s="24">
        <v>308</v>
      </c>
      <c r="H23" s="21">
        <f t="shared" si="1"/>
        <v>17933</v>
      </c>
      <c r="I23" s="12">
        <v>44610</v>
      </c>
      <c r="J23" s="17"/>
      <c r="K23" s="21">
        <v>199</v>
      </c>
      <c r="L23" s="21">
        <v>109</v>
      </c>
      <c r="M23" s="21">
        <v>0</v>
      </c>
      <c r="N23" s="21">
        <f t="shared" si="2"/>
        <v>308</v>
      </c>
      <c r="O23" s="28">
        <v>5070</v>
      </c>
    </row>
    <row r="24" spans="2:15" ht="19.5" customHeight="1">
      <c r="B24" s="4" t="s">
        <v>26</v>
      </c>
      <c r="C24" s="12">
        <v>5</v>
      </c>
      <c r="D24" s="21">
        <v>3750</v>
      </c>
      <c r="E24" s="21">
        <v>0</v>
      </c>
      <c r="F24" s="21">
        <v>0</v>
      </c>
      <c r="G24" s="24">
        <v>0</v>
      </c>
      <c r="H24" s="21">
        <f t="shared" si="1"/>
        <v>3750</v>
      </c>
      <c r="I24" s="12">
        <v>18750</v>
      </c>
      <c r="J24" s="17"/>
      <c r="K24" s="21">
        <v>0</v>
      </c>
      <c r="L24" s="21">
        <v>0</v>
      </c>
      <c r="M24" s="21">
        <v>0</v>
      </c>
      <c r="N24" s="21">
        <f t="shared" si="2"/>
        <v>0</v>
      </c>
      <c r="O24" s="28">
        <v>0</v>
      </c>
    </row>
    <row r="25" spans="2:15" ht="19.5" customHeight="1">
      <c r="B25" s="4" t="s">
        <v>12</v>
      </c>
      <c r="C25" s="12">
        <v>3</v>
      </c>
      <c r="D25" s="21">
        <v>452</v>
      </c>
      <c r="E25" s="21">
        <v>0</v>
      </c>
      <c r="F25" s="21">
        <v>0</v>
      </c>
      <c r="G25" s="24">
        <v>0</v>
      </c>
      <c r="H25" s="21">
        <f t="shared" si="1"/>
        <v>452</v>
      </c>
      <c r="I25" s="12">
        <v>1356</v>
      </c>
      <c r="J25" s="17"/>
      <c r="K25" s="21">
        <v>0</v>
      </c>
      <c r="L25" s="21">
        <v>0</v>
      </c>
      <c r="M25" s="21">
        <v>0</v>
      </c>
      <c r="N25" s="21">
        <f t="shared" si="2"/>
        <v>0</v>
      </c>
      <c r="O25" s="28">
        <v>0</v>
      </c>
    </row>
    <row r="26" spans="2:15" ht="19.5" customHeight="1">
      <c r="B26" s="4" t="s">
        <v>13</v>
      </c>
      <c r="C26" s="12">
        <v>10</v>
      </c>
      <c r="D26" s="21">
        <v>24275</v>
      </c>
      <c r="E26" s="21">
        <v>1279</v>
      </c>
      <c r="F26" s="21">
        <v>2</v>
      </c>
      <c r="G26" s="24">
        <v>185</v>
      </c>
      <c r="H26" s="21">
        <f t="shared" si="1"/>
        <v>25741</v>
      </c>
      <c r="I26" s="12">
        <v>242750</v>
      </c>
      <c r="J26" s="17"/>
      <c r="K26" s="21">
        <v>133</v>
      </c>
      <c r="L26" s="21">
        <v>52</v>
      </c>
      <c r="M26" s="21">
        <v>0</v>
      </c>
      <c r="N26" s="21">
        <f t="shared" si="2"/>
        <v>185</v>
      </c>
      <c r="O26" s="28">
        <v>3180</v>
      </c>
    </row>
    <row r="27" spans="2:15" ht="19.5" customHeight="1">
      <c r="B27" s="4" t="s">
        <v>14</v>
      </c>
      <c r="C27" s="12">
        <v>10</v>
      </c>
      <c r="D27" s="21">
        <v>1403</v>
      </c>
      <c r="E27" s="21">
        <v>141</v>
      </c>
      <c r="F27" s="21">
        <v>0</v>
      </c>
      <c r="G27" s="24">
        <v>32</v>
      </c>
      <c r="H27" s="21">
        <v>1576</v>
      </c>
      <c r="I27" s="12">
        <v>14030</v>
      </c>
      <c r="J27" s="17"/>
      <c r="K27" s="21">
        <v>20</v>
      </c>
      <c r="L27" s="21">
        <v>12</v>
      </c>
      <c r="M27" s="21">
        <v>0</v>
      </c>
      <c r="N27" s="21">
        <f t="shared" si="2"/>
        <v>32</v>
      </c>
      <c r="O27" s="28">
        <v>520</v>
      </c>
    </row>
    <row r="28" spans="2:15" ht="19.5" customHeight="1">
      <c r="B28" s="4" t="s">
        <v>15</v>
      </c>
      <c r="C28" s="12">
        <v>3</v>
      </c>
      <c r="D28" s="75" t="s">
        <v>48</v>
      </c>
      <c r="E28" s="76"/>
      <c r="F28" s="76"/>
      <c r="G28" s="76"/>
      <c r="H28" s="76"/>
      <c r="I28" s="77"/>
      <c r="J28" s="17"/>
      <c r="K28" s="21"/>
      <c r="L28" s="21"/>
      <c r="M28" s="21"/>
      <c r="N28" s="21"/>
      <c r="O28" s="28"/>
    </row>
    <row r="29" spans="2:15" ht="19.5" customHeight="1">
      <c r="B29" s="4" t="s">
        <v>16</v>
      </c>
      <c r="C29" s="12">
        <v>3</v>
      </c>
      <c r="D29" s="21">
        <v>99</v>
      </c>
      <c r="E29" s="21">
        <v>0</v>
      </c>
      <c r="F29" s="21">
        <v>0</v>
      </c>
      <c r="G29" s="24">
        <v>99</v>
      </c>
      <c r="H29" s="21">
        <f t="shared" si="1"/>
        <v>198</v>
      </c>
      <c r="I29" s="12">
        <v>297</v>
      </c>
      <c r="J29" s="17"/>
      <c r="K29" s="21">
        <v>0</v>
      </c>
      <c r="L29" s="21">
        <v>0</v>
      </c>
      <c r="M29" s="21">
        <v>0</v>
      </c>
      <c r="N29" s="21">
        <f t="shared" si="2"/>
        <v>0</v>
      </c>
      <c r="O29" s="28">
        <v>0</v>
      </c>
    </row>
    <row r="30" spans="2:15" ht="19.5" customHeight="1">
      <c r="B30" s="4" t="s">
        <v>17</v>
      </c>
      <c r="C30" s="12">
        <v>10</v>
      </c>
      <c r="D30" s="21">
        <v>7420</v>
      </c>
      <c r="E30" s="21">
        <v>1540</v>
      </c>
      <c r="F30" s="21">
        <v>1672</v>
      </c>
      <c r="G30" s="24">
        <v>186</v>
      </c>
      <c r="H30" s="21">
        <f t="shared" si="1"/>
        <v>10818</v>
      </c>
      <c r="I30" s="12">
        <v>74200</v>
      </c>
      <c r="J30" s="17"/>
      <c r="K30" s="21">
        <v>148</v>
      </c>
      <c r="L30" s="21">
        <v>38</v>
      </c>
      <c r="M30" s="21">
        <v>0</v>
      </c>
      <c r="N30" s="21">
        <f t="shared" si="2"/>
        <v>186</v>
      </c>
      <c r="O30" s="28">
        <v>3340</v>
      </c>
    </row>
    <row r="31" spans="2:15" ht="19.5" customHeight="1">
      <c r="B31" s="20" t="s">
        <v>38</v>
      </c>
      <c r="C31" s="29" t="s">
        <v>35</v>
      </c>
      <c r="D31" s="22" t="s">
        <v>40</v>
      </c>
      <c r="E31" s="22">
        <v>0</v>
      </c>
      <c r="F31" s="22" t="s">
        <v>40</v>
      </c>
      <c r="G31" s="22" t="s">
        <v>40</v>
      </c>
      <c r="H31" s="21">
        <f t="shared" si="1"/>
        <v>0</v>
      </c>
      <c r="I31" s="22" t="s">
        <v>40</v>
      </c>
      <c r="J31" s="17"/>
      <c r="K31" s="22" t="s">
        <v>40</v>
      </c>
      <c r="L31" s="22" t="s">
        <v>40</v>
      </c>
      <c r="M31" s="22" t="s">
        <v>40</v>
      </c>
      <c r="N31" s="21">
        <f t="shared" si="2"/>
        <v>0</v>
      </c>
      <c r="O31" s="12" t="s">
        <v>40</v>
      </c>
    </row>
    <row r="32" spans="2:15" ht="19.5" customHeight="1">
      <c r="B32" s="34" t="s">
        <v>45</v>
      </c>
      <c r="C32" s="29" t="s">
        <v>35</v>
      </c>
      <c r="D32" s="22" t="s">
        <v>40</v>
      </c>
      <c r="E32" s="22">
        <v>2686</v>
      </c>
      <c r="F32" s="22" t="s">
        <v>40</v>
      </c>
      <c r="G32" s="22">
        <v>0</v>
      </c>
      <c r="H32" s="21">
        <f t="shared" si="1"/>
        <v>2686</v>
      </c>
      <c r="I32" s="22" t="s">
        <v>40</v>
      </c>
      <c r="J32" s="17"/>
      <c r="K32" s="22" t="s">
        <v>40</v>
      </c>
      <c r="L32" s="22">
        <v>0</v>
      </c>
      <c r="M32" s="22"/>
      <c r="N32" s="21">
        <f t="shared" si="2"/>
        <v>0</v>
      </c>
      <c r="O32" s="12">
        <v>0</v>
      </c>
    </row>
    <row r="33" spans="2:15" ht="21.75" customHeight="1">
      <c r="B33" s="63" t="s">
        <v>23</v>
      </c>
      <c r="C33" s="64"/>
      <c r="D33" s="23">
        <f aca="true" t="shared" si="3" ref="D33:I33">SUM(D13:D32)</f>
        <v>107638</v>
      </c>
      <c r="E33" s="23">
        <f t="shared" si="3"/>
        <v>25597</v>
      </c>
      <c r="F33" s="23">
        <f t="shared" si="3"/>
        <v>154999</v>
      </c>
      <c r="G33" s="23">
        <f t="shared" si="3"/>
        <v>3512</v>
      </c>
      <c r="H33" s="23">
        <f t="shared" si="3"/>
        <v>291746</v>
      </c>
      <c r="I33" s="14">
        <f t="shared" si="3"/>
        <v>911227</v>
      </c>
      <c r="K33" s="23">
        <f>SUM(K13:K32)</f>
        <v>2608</v>
      </c>
      <c r="L33" s="23">
        <f>SUM(L13:L32)</f>
        <v>754</v>
      </c>
      <c r="M33" s="23">
        <f>SUM(M13:M32)</f>
        <v>51</v>
      </c>
      <c r="N33" s="23">
        <f>SUM(N13:N32)</f>
        <v>3420</v>
      </c>
      <c r="O33" s="13">
        <f>SUM(O13:O32)</f>
        <v>59802</v>
      </c>
    </row>
    <row r="34" spans="2:15" ht="4.5" customHeight="1">
      <c r="B34" s="18"/>
      <c r="C34" s="19"/>
      <c r="D34" s="25"/>
      <c r="E34" s="25"/>
      <c r="F34" s="25"/>
      <c r="G34" s="25"/>
      <c r="H34" s="25"/>
      <c r="I34" s="15"/>
      <c r="K34" s="31"/>
      <c r="L34" s="25"/>
      <c r="M34" s="25"/>
      <c r="N34" s="25"/>
      <c r="O34" s="15"/>
    </row>
    <row r="35" spans="2:15" ht="24" customHeight="1">
      <c r="B35" s="59" t="s">
        <v>24</v>
      </c>
      <c r="C35" s="60"/>
      <c r="D35" s="32">
        <f aca="true" t="shared" si="4" ref="D35:I35">D33+D9</f>
        <v>114526</v>
      </c>
      <c r="E35" s="32">
        <f t="shared" si="4"/>
        <v>27331</v>
      </c>
      <c r="F35" s="32">
        <f t="shared" si="4"/>
        <v>159753</v>
      </c>
      <c r="G35" s="32">
        <f t="shared" si="4"/>
        <v>4515</v>
      </c>
      <c r="H35" s="32">
        <f t="shared" si="4"/>
        <v>306125</v>
      </c>
      <c r="I35" s="33">
        <f t="shared" si="4"/>
        <v>990016</v>
      </c>
      <c r="K35" s="26">
        <f>K33+K9</f>
        <v>3396</v>
      </c>
      <c r="L35" s="26">
        <f>L33+L9</f>
        <v>954</v>
      </c>
      <c r="M35" s="26">
        <f>M33+M9</f>
        <v>66</v>
      </c>
      <c r="N35" s="26">
        <f>N33+N9</f>
        <v>4423</v>
      </c>
      <c r="O35" s="27">
        <f>O33+O9</f>
        <v>77592</v>
      </c>
    </row>
    <row r="36" spans="2:3" ht="15" customHeight="1">
      <c r="B36" s="8"/>
      <c r="C36" s="10"/>
    </row>
  </sheetData>
  <sheetProtection/>
  <mergeCells count="29">
    <mergeCell ref="D28:I28"/>
    <mergeCell ref="B35:C35"/>
    <mergeCell ref="B9:C9"/>
    <mergeCell ref="O4:O5"/>
    <mergeCell ref="K11:M11"/>
    <mergeCell ref="O11:O12"/>
    <mergeCell ref="B33:C33"/>
    <mergeCell ref="B11:B12"/>
    <mergeCell ref="F11:F12"/>
    <mergeCell ref="H11:H12"/>
    <mergeCell ref="G11:G12"/>
    <mergeCell ref="E11:E12"/>
    <mergeCell ref="I11:I12"/>
    <mergeCell ref="I4:I5"/>
    <mergeCell ref="H4:H5"/>
    <mergeCell ref="B4:B5"/>
    <mergeCell ref="F4:F5"/>
    <mergeCell ref="C4:C5"/>
    <mergeCell ref="G4:G5"/>
    <mergeCell ref="M3:O3"/>
    <mergeCell ref="N4:N5"/>
    <mergeCell ref="N11:N12"/>
    <mergeCell ref="B1:O1"/>
    <mergeCell ref="B2:O2"/>
    <mergeCell ref="C11:C12"/>
    <mergeCell ref="K4:M4"/>
    <mergeCell ref="D4:D5"/>
    <mergeCell ref="D11:D12"/>
    <mergeCell ref="E4:E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0" r:id="rId1"/>
  <ignoredErrors>
    <ignoredError sqref="H7:H8 H6 H13 H14:H15 H23:H26 H29:H32 H17:H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O36"/>
  <sheetViews>
    <sheetView showGridLines="0" tabSelected="1" view="pageBreakPreview" zoomScale="75" zoomScaleSheetLayoutView="75" zoomScalePageLayoutView="0" workbookViewId="0" topLeftCell="A1">
      <selection activeCell="O35" sqref="O35"/>
    </sheetView>
  </sheetViews>
  <sheetFormatPr defaultColWidth="9.00390625" defaultRowHeight="15" customHeight="1"/>
  <cols>
    <col min="1" max="1" width="0.875" style="1" customWidth="1"/>
    <col min="2" max="2" width="28.75390625" style="1" customWidth="1"/>
    <col min="3" max="3" width="10.375" style="11" customWidth="1"/>
    <col min="4" max="5" width="14.75390625" style="1" customWidth="1"/>
    <col min="6" max="6" width="20.625" style="1" customWidth="1"/>
    <col min="7" max="7" width="16.875" style="1" customWidth="1"/>
    <col min="8" max="8" width="15.75390625" style="1" customWidth="1"/>
    <col min="9" max="9" width="19.75390625" style="1" customWidth="1"/>
    <col min="10" max="10" width="0.875" style="1" customWidth="1"/>
    <col min="11" max="11" width="8.75390625" style="1" customWidth="1"/>
    <col min="12" max="12" width="12.75390625" style="1" customWidth="1"/>
    <col min="13" max="13" width="14.25390625" style="1" bestFit="1" customWidth="1"/>
    <col min="14" max="14" width="14.25390625" style="1" customWidth="1"/>
    <col min="15" max="15" width="16.75390625" style="1" customWidth="1"/>
    <col min="16" max="16384" width="9.125" style="1" customWidth="1"/>
  </cols>
  <sheetData>
    <row r="1" spans="2:15" ht="26.25" customHeight="1">
      <c r="B1" s="48" t="s">
        <v>18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2:15" ht="18" customHeight="1">
      <c r="B2" s="49" t="s">
        <v>44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2:15" ht="19.5" customHeight="1">
      <c r="B3" s="6"/>
      <c r="C3" s="6"/>
      <c r="D3" s="6"/>
      <c r="E3" s="6"/>
      <c r="F3" s="6"/>
      <c r="G3" s="6"/>
      <c r="H3" s="6"/>
      <c r="I3" s="7"/>
      <c r="M3" s="44" t="s">
        <v>47</v>
      </c>
      <c r="N3" s="44"/>
      <c r="O3" s="44"/>
    </row>
    <row r="4" spans="2:15" s="17" customFormat="1" ht="24.75" customHeight="1">
      <c r="B4" s="56" t="s">
        <v>21</v>
      </c>
      <c r="C4" s="50" t="s">
        <v>27</v>
      </c>
      <c r="D4" s="45" t="s">
        <v>36</v>
      </c>
      <c r="E4" s="45" t="s">
        <v>37</v>
      </c>
      <c r="F4" s="57" t="s">
        <v>28</v>
      </c>
      <c r="G4" s="45" t="s">
        <v>39</v>
      </c>
      <c r="H4" s="47" t="s">
        <v>33</v>
      </c>
      <c r="I4" s="47" t="s">
        <v>42</v>
      </c>
      <c r="K4" s="52" t="s">
        <v>29</v>
      </c>
      <c r="L4" s="53"/>
      <c r="M4" s="54"/>
      <c r="N4" s="45" t="s">
        <v>41</v>
      </c>
      <c r="O4" s="45" t="s">
        <v>34</v>
      </c>
    </row>
    <row r="5" spans="2:15" s="17" customFormat="1" ht="24.75" customHeight="1">
      <c r="B5" s="56"/>
      <c r="C5" s="51"/>
      <c r="D5" s="46"/>
      <c r="E5" s="46"/>
      <c r="F5" s="58"/>
      <c r="G5" s="46"/>
      <c r="H5" s="47"/>
      <c r="I5" s="47"/>
      <c r="K5" s="16" t="s">
        <v>30</v>
      </c>
      <c r="L5" s="16" t="s">
        <v>31</v>
      </c>
      <c r="M5" s="16" t="s">
        <v>32</v>
      </c>
      <c r="N5" s="46"/>
      <c r="O5" s="46"/>
    </row>
    <row r="6" spans="2:15" ht="19.5" customHeight="1">
      <c r="B6" s="4" t="s">
        <v>1</v>
      </c>
      <c r="C6" s="12">
        <v>15</v>
      </c>
      <c r="D6" s="21">
        <v>20444</v>
      </c>
      <c r="E6" s="21">
        <v>24581</v>
      </c>
      <c r="F6" s="21">
        <v>21715</v>
      </c>
      <c r="G6" s="21">
        <v>5246</v>
      </c>
      <c r="H6" s="21">
        <v>71986</v>
      </c>
      <c r="I6" s="12">
        <v>306660</v>
      </c>
      <c r="J6" s="17"/>
      <c r="K6" s="21">
        <v>3213</v>
      </c>
      <c r="L6" s="21">
        <v>1902</v>
      </c>
      <c r="M6" s="21">
        <v>131</v>
      </c>
      <c r="N6" s="21">
        <f>SUM(K6:M6)</f>
        <v>5246</v>
      </c>
      <c r="O6" s="28">
        <v>83542</v>
      </c>
    </row>
    <row r="7" spans="2:15" ht="19.5" customHeight="1">
      <c r="B7" s="4" t="s">
        <v>0</v>
      </c>
      <c r="C7" s="12">
        <v>3</v>
      </c>
      <c r="D7" s="21">
        <v>6055</v>
      </c>
      <c r="E7" s="21">
        <v>5672</v>
      </c>
      <c r="F7" s="21">
        <v>0</v>
      </c>
      <c r="G7" s="21">
        <v>282</v>
      </c>
      <c r="H7" s="21">
        <v>12009</v>
      </c>
      <c r="I7" s="12">
        <v>18165</v>
      </c>
      <c r="J7" s="17"/>
      <c r="K7" s="21">
        <v>175</v>
      </c>
      <c r="L7" s="21">
        <v>107</v>
      </c>
      <c r="M7" s="21">
        <v>0</v>
      </c>
      <c r="N7" s="21">
        <f>SUM(K7:M7)</f>
        <v>282</v>
      </c>
      <c r="O7" s="28">
        <v>4570</v>
      </c>
    </row>
    <row r="8" spans="2:15" ht="19.5" customHeight="1">
      <c r="B8" s="4" t="s">
        <v>2</v>
      </c>
      <c r="C8" s="12">
        <v>10</v>
      </c>
      <c r="D8" s="21">
        <v>16353</v>
      </c>
      <c r="E8" s="21">
        <v>5819</v>
      </c>
      <c r="F8" s="21">
        <v>6083</v>
      </c>
      <c r="G8" s="21">
        <v>1167</v>
      </c>
      <c r="H8" s="21">
        <f>SUM(D8:G8)</f>
        <v>29422</v>
      </c>
      <c r="I8" s="12">
        <v>163530</v>
      </c>
      <c r="J8" s="17"/>
      <c r="K8" s="21">
        <v>548</v>
      </c>
      <c r="L8" s="21">
        <v>411</v>
      </c>
      <c r="M8" s="21">
        <v>0</v>
      </c>
      <c r="N8" s="21">
        <f>SUM(K8:M8)</f>
        <v>959</v>
      </c>
      <c r="O8" s="28">
        <v>15070</v>
      </c>
    </row>
    <row r="9" spans="2:15" ht="21.75" customHeight="1">
      <c r="B9" s="61" t="s">
        <v>20</v>
      </c>
      <c r="C9" s="61"/>
      <c r="D9" s="5">
        <f aca="true" t="shared" si="0" ref="D9:I9">SUM(D6:D8)</f>
        <v>42852</v>
      </c>
      <c r="E9" s="5">
        <f t="shared" si="0"/>
        <v>36072</v>
      </c>
      <c r="F9" s="5">
        <f t="shared" si="0"/>
        <v>27798</v>
      </c>
      <c r="G9" s="5">
        <f t="shared" si="0"/>
        <v>6695</v>
      </c>
      <c r="H9" s="23">
        <f>SUM(H6:H8)</f>
        <v>113417</v>
      </c>
      <c r="I9" s="13">
        <f t="shared" si="0"/>
        <v>488355</v>
      </c>
      <c r="K9" s="23">
        <f>SUM(K6:K8)</f>
        <v>3936</v>
      </c>
      <c r="L9" s="23">
        <f>SUM(L6:L8)</f>
        <v>2420</v>
      </c>
      <c r="M9" s="23">
        <f>SUM(M6:M8)</f>
        <v>131</v>
      </c>
      <c r="N9" s="23">
        <f>SUM(N6:N8)</f>
        <v>6487</v>
      </c>
      <c r="O9" s="13">
        <f>SUM(O6:O8)</f>
        <v>103182</v>
      </c>
    </row>
    <row r="10" spans="3:9" s="2" customFormat="1" ht="4.5" customHeight="1">
      <c r="C10" s="9"/>
      <c r="D10" s="3"/>
      <c r="E10" s="3"/>
      <c r="F10" s="3"/>
      <c r="G10" s="3"/>
      <c r="H10" s="3"/>
      <c r="I10" s="30"/>
    </row>
    <row r="11" spans="2:15" s="17" customFormat="1" ht="24.75" customHeight="1">
      <c r="B11" s="70" t="s">
        <v>22</v>
      </c>
      <c r="C11" s="71" t="s">
        <v>27</v>
      </c>
      <c r="D11" s="67" t="s">
        <v>36</v>
      </c>
      <c r="E11" s="67" t="s">
        <v>37</v>
      </c>
      <c r="F11" s="73" t="s">
        <v>28</v>
      </c>
      <c r="G11" s="67" t="s">
        <v>39</v>
      </c>
      <c r="H11" s="69" t="s">
        <v>33</v>
      </c>
      <c r="I11" s="69" t="s">
        <v>43</v>
      </c>
      <c r="K11" s="62" t="s">
        <v>29</v>
      </c>
      <c r="L11" s="62"/>
      <c r="M11" s="62"/>
      <c r="N11" s="47" t="s">
        <v>41</v>
      </c>
      <c r="O11" s="47" t="s">
        <v>34</v>
      </c>
    </row>
    <row r="12" spans="2:15" s="17" customFormat="1" ht="18.75" customHeight="1">
      <c r="B12" s="70"/>
      <c r="C12" s="72"/>
      <c r="D12" s="68"/>
      <c r="E12" s="68"/>
      <c r="F12" s="74"/>
      <c r="G12" s="68"/>
      <c r="H12" s="69"/>
      <c r="I12" s="69"/>
      <c r="K12" s="16" t="s">
        <v>30</v>
      </c>
      <c r="L12" s="16" t="s">
        <v>31</v>
      </c>
      <c r="M12" s="16" t="s">
        <v>32</v>
      </c>
      <c r="N12" s="47"/>
      <c r="O12" s="47"/>
    </row>
    <row r="13" spans="2:15" ht="19.5" customHeight="1">
      <c r="B13" s="35" t="s">
        <v>3</v>
      </c>
      <c r="C13" s="36">
        <v>15</v>
      </c>
      <c r="D13" s="37">
        <v>59392</v>
      </c>
      <c r="E13" s="37">
        <v>39889</v>
      </c>
      <c r="F13" s="37">
        <v>116178</v>
      </c>
      <c r="G13" s="37">
        <v>11974</v>
      </c>
      <c r="H13" s="37">
        <f aca="true" t="shared" si="1" ref="H13:H32">SUM(D13:G13)</f>
        <v>227433</v>
      </c>
      <c r="I13" s="12">
        <v>890880</v>
      </c>
      <c r="J13" s="17"/>
      <c r="K13" s="21">
        <v>8256</v>
      </c>
      <c r="L13" s="21">
        <v>3372</v>
      </c>
      <c r="M13" s="21">
        <v>346</v>
      </c>
      <c r="N13" s="21">
        <f>SUM(K13:M13)</f>
        <v>11974</v>
      </c>
      <c r="O13" s="28">
        <v>199532</v>
      </c>
    </row>
    <row r="14" spans="2:15" ht="19.5" customHeight="1">
      <c r="B14" s="35" t="s">
        <v>4</v>
      </c>
      <c r="C14" s="36">
        <v>15</v>
      </c>
      <c r="D14" s="37">
        <v>23404</v>
      </c>
      <c r="E14" s="37">
        <v>12810</v>
      </c>
      <c r="F14" s="37">
        <v>125742</v>
      </c>
      <c r="G14" s="38">
        <v>2360</v>
      </c>
      <c r="H14" s="37">
        <f t="shared" si="1"/>
        <v>164316</v>
      </c>
      <c r="I14" s="12">
        <v>317060</v>
      </c>
      <c r="J14" s="17"/>
      <c r="K14" s="21">
        <v>1549</v>
      </c>
      <c r="L14" s="21">
        <v>715</v>
      </c>
      <c r="M14" s="21">
        <v>51</v>
      </c>
      <c r="N14" s="21">
        <v>2151</v>
      </c>
      <c r="O14" s="28">
        <v>39132</v>
      </c>
    </row>
    <row r="15" spans="2:15" ht="19.5" customHeight="1">
      <c r="B15" s="35" t="s">
        <v>5</v>
      </c>
      <c r="C15" s="36">
        <v>8</v>
      </c>
      <c r="D15" s="37">
        <v>69851</v>
      </c>
      <c r="E15" s="37">
        <v>24184</v>
      </c>
      <c r="F15" s="37">
        <v>21799</v>
      </c>
      <c r="G15" s="38">
        <v>3762</v>
      </c>
      <c r="H15" s="37">
        <f t="shared" si="1"/>
        <v>119596</v>
      </c>
      <c r="I15" s="12">
        <v>558808</v>
      </c>
      <c r="J15" s="17"/>
      <c r="K15" s="21">
        <v>2518</v>
      </c>
      <c r="L15" s="21">
        <v>1244</v>
      </c>
      <c r="M15" s="21">
        <v>0</v>
      </c>
      <c r="N15" s="21">
        <f aca="true" t="shared" si="2" ref="N15:N30">SUM(K15:M15)</f>
        <v>3762</v>
      </c>
      <c r="O15" s="28">
        <v>62800</v>
      </c>
    </row>
    <row r="16" spans="2:15" ht="19.5" customHeight="1">
      <c r="B16" s="35" t="s">
        <v>25</v>
      </c>
      <c r="C16" s="36">
        <v>10</v>
      </c>
      <c r="D16" s="37">
        <v>34447</v>
      </c>
      <c r="E16" s="37">
        <v>22615</v>
      </c>
      <c r="F16" s="37">
        <v>272914</v>
      </c>
      <c r="G16" s="38">
        <v>2773</v>
      </c>
      <c r="H16" s="37">
        <f t="shared" si="1"/>
        <v>332749</v>
      </c>
      <c r="I16" s="12">
        <v>344470</v>
      </c>
      <c r="J16" s="17"/>
      <c r="K16" s="21">
        <v>1798</v>
      </c>
      <c r="L16" s="21">
        <v>957</v>
      </c>
      <c r="M16" s="21">
        <v>18</v>
      </c>
      <c r="N16" s="21">
        <f t="shared" si="2"/>
        <v>2773</v>
      </c>
      <c r="O16" s="28">
        <v>45566</v>
      </c>
    </row>
    <row r="17" spans="2:15" ht="19.5" customHeight="1">
      <c r="B17" s="35" t="s">
        <v>9</v>
      </c>
      <c r="C17" s="36">
        <v>10</v>
      </c>
      <c r="D17" s="37">
        <v>36023</v>
      </c>
      <c r="E17" s="37">
        <v>19923</v>
      </c>
      <c r="F17" s="37">
        <v>275631</v>
      </c>
      <c r="G17" s="38">
        <v>1849</v>
      </c>
      <c r="H17" s="37">
        <f t="shared" si="1"/>
        <v>333426</v>
      </c>
      <c r="I17" s="12">
        <v>360230</v>
      </c>
      <c r="J17" s="17"/>
      <c r="K17" s="21">
        <v>1293</v>
      </c>
      <c r="L17" s="21">
        <v>551</v>
      </c>
      <c r="M17" s="21">
        <v>5</v>
      </c>
      <c r="N17" s="21">
        <f t="shared" si="2"/>
        <v>1849</v>
      </c>
      <c r="O17" s="28">
        <v>31380</v>
      </c>
    </row>
    <row r="18" spans="2:15" ht="19.5" customHeight="1">
      <c r="B18" s="35" t="s">
        <v>7</v>
      </c>
      <c r="C18" s="36">
        <v>3</v>
      </c>
      <c r="D18" s="37">
        <v>14443</v>
      </c>
      <c r="E18" s="37">
        <v>2137</v>
      </c>
      <c r="F18" s="37">
        <v>1930</v>
      </c>
      <c r="G18" s="38">
        <v>238</v>
      </c>
      <c r="H18" s="37">
        <v>18748</v>
      </c>
      <c r="I18" s="12">
        <v>43329</v>
      </c>
      <c r="J18" s="17"/>
      <c r="K18" s="21">
        <v>153</v>
      </c>
      <c r="L18" s="21">
        <v>85</v>
      </c>
      <c r="M18" s="21">
        <v>0</v>
      </c>
      <c r="N18" s="21">
        <f>SUM(K18:M18)</f>
        <v>238</v>
      </c>
      <c r="O18" s="28">
        <v>3910</v>
      </c>
    </row>
    <row r="19" spans="2:15" ht="19.5" customHeight="1">
      <c r="B19" s="35" t="s">
        <v>8</v>
      </c>
      <c r="C19" s="36">
        <v>8</v>
      </c>
      <c r="D19" s="37">
        <v>17950</v>
      </c>
      <c r="E19" s="37">
        <v>5310</v>
      </c>
      <c r="F19" s="37">
        <v>3792</v>
      </c>
      <c r="G19" s="38">
        <v>473</v>
      </c>
      <c r="H19" s="37">
        <f t="shared" si="1"/>
        <v>27525</v>
      </c>
      <c r="I19" s="12">
        <v>143600</v>
      </c>
      <c r="J19" s="17"/>
      <c r="K19" s="21">
        <v>289</v>
      </c>
      <c r="L19" s="21">
        <v>184</v>
      </c>
      <c r="M19" s="21">
        <v>0</v>
      </c>
      <c r="N19" s="21">
        <f t="shared" si="2"/>
        <v>473</v>
      </c>
      <c r="O19" s="28">
        <v>7620</v>
      </c>
    </row>
    <row r="20" spans="2:15" ht="19.5" customHeight="1">
      <c r="B20" s="35" t="s">
        <v>6</v>
      </c>
      <c r="C20" s="36">
        <v>5</v>
      </c>
      <c r="D20" s="37">
        <v>57821</v>
      </c>
      <c r="E20" s="37">
        <v>5883</v>
      </c>
      <c r="F20" s="37">
        <v>1398</v>
      </c>
      <c r="G20" s="38">
        <v>996</v>
      </c>
      <c r="H20" s="37">
        <v>66098</v>
      </c>
      <c r="I20" s="12">
        <v>289105</v>
      </c>
      <c r="J20" s="17"/>
      <c r="K20" s="21">
        <v>658</v>
      </c>
      <c r="L20" s="21">
        <v>338</v>
      </c>
      <c r="M20" s="21">
        <v>0</v>
      </c>
      <c r="N20" s="21">
        <f t="shared" si="2"/>
        <v>996</v>
      </c>
      <c r="O20" s="28">
        <v>16540</v>
      </c>
    </row>
    <row r="21" spans="2:15" ht="19.5" customHeight="1">
      <c r="B21" s="35" t="s">
        <v>19</v>
      </c>
      <c r="C21" s="36">
        <v>8</v>
      </c>
      <c r="D21" s="37">
        <v>13083</v>
      </c>
      <c r="E21" s="37">
        <v>3829</v>
      </c>
      <c r="F21" s="37">
        <v>1682</v>
      </c>
      <c r="G21" s="38">
        <v>108</v>
      </c>
      <c r="H21" s="37">
        <f t="shared" si="1"/>
        <v>18702</v>
      </c>
      <c r="I21" s="12">
        <v>104664</v>
      </c>
      <c r="J21" s="17"/>
      <c r="K21" s="21">
        <v>65</v>
      </c>
      <c r="L21" s="21">
        <v>43</v>
      </c>
      <c r="M21" s="21">
        <v>0</v>
      </c>
      <c r="N21" s="21">
        <f t="shared" si="2"/>
        <v>108</v>
      </c>
      <c r="O21" s="28">
        <v>1730</v>
      </c>
    </row>
    <row r="22" spans="2:15" ht="19.5" customHeight="1">
      <c r="B22" s="35" t="s">
        <v>10</v>
      </c>
      <c r="C22" s="36">
        <v>3</v>
      </c>
      <c r="D22" s="37">
        <v>3567</v>
      </c>
      <c r="E22" s="37">
        <v>7102</v>
      </c>
      <c r="F22" s="37">
        <v>234</v>
      </c>
      <c r="G22" s="38">
        <v>122</v>
      </c>
      <c r="H22" s="37">
        <f t="shared" si="1"/>
        <v>11025</v>
      </c>
      <c r="I22" s="12">
        <v>10701</v>
      </c>
      <c r="J22" s="17"/>
      <c r="K22" s="21">
        <v>42</v>
      </c>
      <c r="L22" s="21">
        <v>80</v>
      </c>
      <c r="M22" s="21">
        <v>0</v>
      </c>
      <c r="N22" s="21">
        <f t="shared" si="2"/>
        <v>122</v>
      </c>
      <c r="O22" s="28">
        <v>1640</v>
      </c>
    </row>
    <row r="23" spans="2:15" ht="19.5" customHeight="1">
      <c r="B23" s="35" t="s">
        <v>11</v>
      </c>
      <c r="C23" s="36">
        <v>3</v>
      </c>
      <c r="D23" s="37">
        <v>100620</v>
      </c>
      <c r="E23" s="37">
        <v>21305</v>
      </c>
      <c r="F23" s="37">
        <v>156</v>
      </c>
      <c r="G23" s="38">
        <v>2237</v>
      </c>
      <c r="H23" s="37">
        <v>124318</v>
      </c>
      <c r="I23" s="12">
        <v>31860</v>
      </c>
      <c r="J23" s="17"/>
      <c r="K23" s="21">
        <v>1135</v>
      </c>
      <c r="L23" s="21">
        <v>1102</v>
      </c>
      <c r="M23" s="21">
        <v>0</v>
      </c>
      <c r="N23" s="21">
        <f t="shared" si="2"/>
        <v>2237</v>
      </c>
      <c r="O23" s="28">
        <v>33720</v>
      </c>
    </row>
    <row r="24" spans="2:15" ht="19.5" customHeight="1">
      <c r="B24" s="35" t="s">
        <v>26</v>
      </c>
      <c r="C24" s="36">
        <v>5</v>
      </c>
      <c r="D24" s="37">
        <v>28483</v>
      </c>
      <c r="E24" s="37">
        <v>0</v>
      </c>
      <c r="F24" s="37">
        <v>0</v>
      </c>
      <c r="G24" s="38">
        <v>0</v>
      </c>
      <c r="H24" s="37">
        <f t="shared" si="1"/>
        <v>28483</v>
      </c>
      <c r="I24" s="12">
        <v>142415</v>
      </c>
      <c r="J24" s="17"/>
      <c r="K24" s="21">
        <v>0</v>
      </c>
      <c r="L24" s="21">
        <v>0</v>
      </c>
      <c r="M24" s="21">
        <v>0</v>
      </c>
      <c r="N24" s="21">
        <f t="shared" si="2"/>
        <v>0</v>
      </c>
      <c r="O24" s="28">
        <v>0</v>
      </c>
    </row>
    <row r="25" spans="2:15" ht="19.5" customHeight="1">
      <c r="B25" s="35" t="s">
        <v>12</v>
      </c>
      <c r="C25" s="36">
        <v>3</v>
      </c>
      <c r="D25" s="37">
        <v>1944</v>
      </c>
      <c r="E25" s="37">
        <v>236</v>
      </c>
      <c r="F25" s="37">
        <v>0</v>
      </c>
      <c r="G25" s="38">
        <v>0</v>
      </c>
      <c r="H25" s="37">
        <f t="shared" si="1"/>
        <v>2180</v>
      </c>
      <c r="I25" s="12">
        <v>5832</v>
      </c>
      <c r="J25" s="17"/>
      <c r="K25" s="21">
        <v>0</v>
      </c>
      <c r="L25" s="21">
        <v>0</v>
      </c>
      <c r="M25" s="21">
        <v>0</v>
      </c>
      <c r="N25" s="21">
        <f t="shared" si="2"/>
        <v>0</v>
      </c>
      <c r="O25" s="28">
        <v>0</v>
      </c>
    </row>
    <row r="26" spans="2:15" ht="19.5" customHeight="1">
      <c r="B26" s="35" t="s">
        <v>13</v>
      </c>
      <c r="C26" s="36">
        <v>10</v>
      </c>
      <c r="D26" s="37">
        <v>128483</v>
      </c>
      <c r="E26" s="37">
        <v>14229</v>
      </c>
      <c r="F26" s="37">
        <v>46417</v>
      </c>
      <c r="G26" s="38">
        <v>3310</v>
      </c>
      <c r="H26" s="37">
        <f t="shared" si="1"/>
        <v>192439</v>
      </c>
      <c r="I26" s="12">
        <v>1284830</v>
      </c>
      <c r="J26" s="17"/>
      <c r="K26" s="21">
        <v>1893</v>
      </c>
      <c r="L26" s="21">
        <v>1395</v>
      </c>
      <c r="M26" s="21">
        <v>22</v>
      </c>
      <c r="N26" s="21">
        <f t="shared" si="2"/>
        <v>3310</v>
      </c>
      <c r="O26" s="28">
        <v>52854</v>
      </c>
    </row>
    <row r="27" spans="2:15" ht="19.5" customHeight="1">
      <c r="B27" s="35" t="s">
        <v>14</v>
      </c>
      <c r="C27" s="36">
        <v>10</v>
      </c>
      <c r="D27" s="37">
        <v>7184</v>
      </c>
      <c r="E27" s="37">
        <v>6070</v>
      </c>
      <c r="F27" s="37">
        <v>0</v>
      </c>
      <c r="G27" s="38">
        <v>208</v>
      </c>
      <c r="H27" s="37">
        <f t="shared" si="1"/>
        <v>13462</v>
      </c>
      <c r="I27" s="12">
        <v>71840</v>
      </c>
      <c r="J27" s="17"/>
      <c r="K27" s="21">
        <v>132</v>
      </c>
      <c r="L27" s="21">
        <v>76</v>
      </c>
      <c r="M27" s="21">
        <v>0</v>
      </c>
      <c r="N27" s="21">
        <v>208</v>
      </c>
      <c r="O27" s="28">
        <v>3400</v>
      </c>
    </row>
    <row r="28" spans="2:15" ht="19.5" customHeight="1">
      <c r="B28" s="35" t="s">
        <v>15</v>
      </c>
      <c r="C28" s="36">
        <v>3</v>
      </c>
      <c r="D28" s="37">
        <v>16853</v>
      </c>
      <c r="E28" s="37">
        <v>1969</v>
      </c>
      <c r="F28" s="37">
        <v>0</v>
      </c>
      <c r="G28" s="38">
        <v>161</v>
      </c>
      <c r="H28" s="37">
        <f t="shared" si="1"/>
        <v>18983</v>
      </c>
      <c r="I28" s="12">
        <v>50559</v>
      </c>
      <c r="J28" s="17"/>
      <c r="K28" s="21">
        <v>69</v>
      </c>
      <c r="L28" s="21">
        <v>92</v>
      </c>
      <c r="M28" s="21">
        <v>0</v>
      </c>
      <c r="N28" s="21">
        <f t="shared" si="2"/>
        <v>161</v>
      </c>
      <c r="O28" s="28">
        <v>2300</v>
      </c>
    </row>
    <row r="29" spans="2:15" ht="19.5" customHeight="1">
      <c r="B29" s="35" t="s">
        <v>16</v>
      </c>
      <c r="C29" s="36">
        <v>3</v>
      </c>
      <c r="D29" s="37">
        <v>2639</v>
      </c>
      <c r="E29" s="37">
        <v>0</v>
      </c>
      <c r="F29" s="37">
        <v>155</v>
      </c>
      <c r="G29" s="38">
        <v>0</v>
      </c>
      <c r="H29" s="37">
        <f t="shared" si="1"/>
        <v>2794</v>
      </c>
      <c r="I29" s="12">
        <v>7917</v>
      </c>
      <c r="J29" s="17"/>
      <c r="K29" s="21">
        <v>0</v>
      </c>
      <c r="L29" s="21">
        <v>0</v>
      </c>
      <c r="M29" s="21">
        <v>0</v>
      </c>
      <c r="N29" s="21">
        <f t="shared" si="2"/>
        <v>0</v>
      </c>
      <c r="O29" s="28">
        <v>0</v>
      </c>
    </row>
    <row r="30" spans="2:15" ht="19.5" customHeight="1">
      <c r="B30" s="35" t="s">
        <v>17</v>
      </c>
      <c r="C30" s="36">
        <v>10</v>
      </c>
      <c r="D30" s="37">
        <v>44295</v>
      </c>
      <c r="E30" s="37">
        <v>12520</v>
      </c>
      <c r="F30" s="37">
        <v>5423</v>
      </c>
      <c r="G30" s="38">
        <v>2020</v>
      </c>
      <c r="H30" s="37">
        <v>66116</v>
      </c>
      <c r="I30" s="12">
        <v>442950</v>
      </c>
      <c r="J30" s="17"/>
      <c r="K30" s="21">
        <v>1241</v>
      </c>
      <c r="L30" s="21">
        <v>754</v>
      </c>
      <c r="M30" s="21">
        <v>3</v>
      </c>
      <c r="N30" s="21">
        <f t="shared" si="2"/>
        <v>1998</v>
      </c>
      <c r="O30" s="28">
        <v>32366</v>
      </c>
    </row>
    <row r="31" spans="2:15" ht="19.5" customHeight="1">
      <c r="B31" s="39" t="s">
        <v>38</v>
      </c>
      <c r="C31" s="40" t="s">
        <v>35</v>
      </c>
      <c r="D31" s="36" t="s">
        <v>40</v>
      </c>
      <c r="E31" s="36">
        <v>4568</v>
      </c>
      <c r="F31" s="36" t="s">
        <v>40</v>
      </c>
      <c r="G31" s="36" t="s">
        <v>40</v>
      </c>
      <c r="H31" s="37">
        <f t="shared" si="1"/>
        <v>4568</v>
      </c>
      <c r="I31" s="12">
        <v>0</v>
      </c>
      <c r="J31" s="17"/>
      <c r="K31" s="22" t="s">
        <v>40</v>
      </c>
      <c r="L31" s="22" t="s">
        <v>40</v>
      </c>
      <c r="M31" s="22" t="s">
        <v>40</v>
      </c>
      <c r="N31" s="22" t="s">
        <v>40</v>
      </c>
      <c r="O31" s="12" t="s">
        <v>40</v>
      </c>
    </row>
    <row r="32" spans="2:15" ht="19.5" customHeight="1">
      <c r="B32" s="41" t="s">
        <v>45</v>
      </c>
      <c r="C32" s="40" t="s">
        <v>35</v>
      </c>
      <c r="D32" s="36" t="s">
        <v>40</v>
      </c>
      <c r="E32" s="36">
        <v>7786</v>
      </c>
      <c r="F32" s="36">
        <f>-F320</f>
        <v>0</v>
      </c>
      <c r="G32" s="36">
        <v>1</v>
      </c>
      <c r="H32" s="37">
        <f t="shared" si="1"/>
        <v>7787</v>
      </c>
      <c r="I32" s="12">
        <v>0</v>
      </c>
      <c r="J32" s="17"/>
      <c r="K32" s="22"/>
      <c r="L32" s="22">
        <v>1</v>
      </c>
      <c r="M32" s="22"/>
      <c r="N32" s="22"/>
      <c r="O32" s="12">
        <v>10</v>
      </c>
    </row>
    <row r="33" spans="2:15" ht="21.75" customHeight="1">
      <c r="B33" s="65" t="s">
        <v>23</v>
      </c>
      <c r="C33" s="66"/>
      <c r="D33" s="42">
        <f>SUM(D13:D31)</f>
        <v>660482</v>
      </c>
      <c r="E33" s="42">
        <f>SUM(E13:E32)</f>
        <v>212365</v>
      </c>
      <c r="F33" s="42">
        <f>SUM(F13:F31)</f>
        <v>873451</v>
      </c>
      <c r="G33" s="42">
        <f>SUM(G13:G32)</f>
        <v>32592</v>
      </c>
      <c r="H33" s="42">
        <f>SUM(H13:H32)</f>
        <v>1780748</v>
      </c>
      <c r="I33" s="14">
        <f>SUM(I13:I31)</f>
        <v>5101050</v>
      </c>
      <c r="K33" s="23">
        <f>SUM(K13:K31)</f>
        <v>21091</v>
      </c>
      <c r="L33" s="23">
        <f>SUM(L13:L32)</f>
        <v>10989</v>
      </c>
      <c r="M33" s="23">
        <f>SUM(M13:M31)</f>
        <v>445</v>
      </c>
      <c r="N33" s="23">
        <f>SUM(N13:N31)</f>
        <v>32360</v>
      </c>
      <c r="O33" s="13">
        <f>SUM(O13:O32)</f>
        <v>534500</v>
      </c>
    </row>
    <row r="34" spans="2:15" ht="4.5" customHeight="1">
      <c r="B34" s="18"/>
      <c r="C34" s="19"/>
      <c r="D34" s="25"/>
      <c r="E34" s="25"/>
      <c r="F34" s="25"/>
      <c r="G34" s="25"/>
      <c r="H34" s="25"/>
      <c r="I34" s="15"/>
      <c r="K34" s="31"/>
      <c r="L34" s="25"/>
      <c r="M34" s="25"/>
      <c r="N34" s="25"/>
      <c r="O34" s="15"/>
    </row>
    <row r="35" spans="2:15" ht="24" customHeight="1">
      <c r="B35" s="59" t="s">
        <v>24</v>
      </c>
      <c r="C35" s="60"/>
      <c r="D35" s="32">
        <f>D33+D9</f>
        <v>703334</v>
      </c>
      <c r="E35" s="32">
        <f>E33+E9</f>
        <v>248437</v>
      </c>
      <c r="F35" s="32">
        <f>F33+F9</f>
        <v>901249</v>
      </c>
      <c r="G35" s="32">
        <f>G33+G9</f>
        <v>39287</v>
      </c>
      <c r="H35" s="43">
        <f>H33+H9</f>
        <v>1894165</v>
      </c>
      <c r="I35" s="33">
        <f>I33+I9</f>
        <v>5589405</v>
      </c>
      <c r="K35" s="26">
        <f>K33+K9</f>
        <v>25027</v>
      </c>
      <c r="L35" s="26">
        <f>L33+L9</f>
        <v>13409</v>
      </c>
      <c r="M35" s="26">
        <f>M33+M9</f>
        <v>576</v>
      </c>
      <c r="N35" s="26">
        <f>N33+N9</f>
        <v>38847</v>
      </c>
      <c r="O35" s="27">
        <f>O33+O9</f>
        <v>637682</v>
      </c>
    </row>
    <row r="36" spans="2:3" ht="15" customHeight="1">
      <c r="B36" s="8"/>
      <c r="C36" s="10"/>
    </row>
  </sheetData>
  <sheetProtection/>
  <mergeCells count="28">
    <mergeCell ref="B1:O1"/>
    <mergeCell ref="B2:O2"/>
    <mergeCell ref="B4:B5"/>
    <mergeCell ref="C4:C5"/>
    <mergeCell ref="D4:D5"/>
    <mergeCell ref="E4:E5"/>
    <mergeCell ref="F4:F5"/>
    <mergeCell ref="G4:G5"/>
    <mergeCell ref="H4:H5"/>
    <mergeCell ref="K4:M4"/>
    <mergeCell ref="N4:N5"/>
    <mergeCell ref="O4:O5"/>
    <mergeCell ref="B9:C9"/>
    <mergeCell ref="B11:B12"/>
    <mergeCell ref="C11:C12"/>
    <mergeCell ref="D11:D12"/>
    <mergeCell ref="E11:E12"/>
    <mergeCell ref="F11:F12"/>
    <mergeCell ref="B33:C33"/>
    <mergeCell ref="B35:C35"/>
    <mergeCell ref="M3:O3"/>
    <mergeCell ref="G11:G12"/>
    <mergeCell ref="H11:H12"/>
    <mergeCell ref="I11:I12"/>
    <mergeCell ref="K11:M11"/>
    <mergeCell ref="N11:N12"/>
    <mergeCell ref="O11:O12"/>
    <mergeCell ref="I4:I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0" r:id="rId1"/>
  <ignoredErrors>
    <ignoredError sqref="H10:H12 H8 H13:H17 H34 I33 H19 H21:H22 H31:H33 H24:H29" formulaRange="1"/>
    <ignoredError sqref="E33 L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2009-03-04T12:29:45Z</cp:lastPrinted>
  <dcterms:created xsi:type="dcterms:W3CDTF">2004-06-08T16:25:04Z</dcterms:created>
  <dcterms:modified xsi:type="dcterms:W3CDTF">2009-10-13T08:27:36Z</dcterms:modified>
  <cp:category/>
  <cp:version/>
  <cp:contentType/>
  <cp:contentStatus/>
</cp:coreProperties>
</file>