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9_TEMMUZ" sheetId="1" r:id="rId1"/>
    <sheet name="2009_OCAK-TEMMUZ DÖNEMİ" sheetId="2" r:id="rId2"/>
  </sheets>
  <definedNames/>
  <calcPr fullCalcOnLoad="1"/>
</workbook>
</file>

<file path=xl/sharedStrings.xml><?xml version="1.0" encoding="utf-8"?>
<sst xmlns="http://schemas.openxmlformats.org/spreadsheetml/2006/main" count="139" uniqueCount="48">
  <si>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</si>
  <si>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</si>
  <si>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</si>
  <si>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</si>
  <si>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</si>
  <si>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</si>
  <si>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</si>
  <si>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</si>
  <si>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</si>
  <si>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</si>
  <si>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</si>
  <si>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</si>
  <si>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</si>
  <si>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</si>
  <si>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</si>
  <si>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</si>
  <si>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</si>
  <si>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</si>
  <si>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ANTALYA İL KÜLTÜR VE TURİZM MÜDÜRLÜĞÜ</t>
  </si>
  <si>
    <t>TERMESSOS</t>
  </si>
  <si>
    <t>MÜZELER TOPLAMI</t>
  </si>
  <si>
    <t>MÜZELER</t>
  </si>
  <si>
    <t>ÖREN YERLERİ</t>
  </si>
  <si>
    <t>ÖREN YERLERİ TOPLAMI</t>
  </si>
  <si>
    <t>GENEL TOPLAM</t>
  </si>
  <si>
    <t>NOEL BABA MÜZESİ</t>
  </si>
  <si>
    <t>OLYMPOS (Plaj Kartı)</t>
  </si>
  <si>
    <t>GİRİŞ ÜCRETİ</t>
  </si>
  <si>
    <t>İNDİRİMLİ GRUP (Seyahat Acentası)</t>
  </si>
  <si>
    <t>SATILAN MÜZE KART ADEDİ</t>
  </si>
  <si>
    <t>TAM</t>
  </si>
  <si>
    <t>İNDİRİMLİ</t>
  </si>
  <si>
    <t>PERSONEL</t>
  </si>
  <si>
    <t>ZİYARETÇİ TOPLAMI</t>
  </si>
  <si>
    <t>MÜZE KART GELİRİ</t>
  </si>
  <si>
    <t>Ücretsiz</t>
  </si>
  <si>
    <t>ÜCRETLİ ZİYARETÇİ</t>
  </si>
  <si>
    <t>ÜCRETSİZ ZİYARETÇİ</t>
  </si>
  <si>
    <t>ALANYA ATATÜRK EVİ VE MÜZESİ</t>
  </si>
  <si>
    <t>MÜZE KARTLI ZİYARETÇİ</t>
  </si>
  <si>
    <t>-</t>
  </si>
  <si>
    <t>TOPLAM MÜZE KART SATIŞI</t>
  </si>
  <si>
    <t>MÜZE GELİRİ</t>
  </si>
  <si>
    <t>ÖRENYERİ GELİRİ</t>
  </si>
  <si>
    <t>M Ü Z E    V E    Ö R E N    Y E R L E R İ    İ S T A T İ S T İ Ğ İ</t>
  </si>
  <si>
    <t>ANTALYA ATATÜRK EVİ VE MÜZESİ</t>
  </si>
  <si>
    <t>2009 YILI TEMMUZ AYI</t>
  </si>
  <si>
    <t>2009 YILI OCAK-TEMMUZ DÖNEMİ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</si>
</sst>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  <numFmt numFmtId="178" formatCode="#,##0.00\ &quot;TL&quot;"/>
    <numFmt numFmtId="179" formatCode="###\ ##0"/>
    <numFmt numFmtId="180" formatCode="###\ ###\ ##0"/>
    <numFmt numFmtId="181" formatCode="\ ###\ ###\ ##0"/>
  </numFmts>
  <fonts count="49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1"/>
      <color indexed="18"/>
      <name val="Arial"/>
      <family val="2"/>
    </font>
    <font>
      <b/>
      <sz val="9"/>
      <name val="Arial"/>
      <family val="2"/>
    </font>
    <font>
      <b/>
      <sz val="12"/>
      <color indexed="16"/>
      <name val="Arial"/>
      <family val="2"/>
    </font>
    <font>
      <b/>
      <sz val="18"/>
      <color indexed="12"/>
      <name val="Arial"/>
      <family val="2"/>
    </font>
    <font>
      <b/>
      <sz val="16"/>
      <color indexed="48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vertical="center"/>
    </xf>
    <xf numFmtId="178" fontId="3" fillId="33" borderId="10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179" fontId="3" fillId="33" borderId="10" xfId="0" applyNumberFormat="1" applyFont="1" applyFill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11" fillId="33" borderId="10" xfId="0" applyNumberFormat="1" applyFont="1" applyFill="1" applyBorder="1" applyAlignment="1">
      <alignment vertical="center"/>
    </xf>
    <xf numFmtId="178" fontId="11" fillId="33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vertical="center"/>
    </xf>
    <xf numFmtId="179" fontId="11" fillId="35" borderId="10" xfId="0" applyNumberFormat="1" applyFont="1" applyFill="1" applyBorder="1" applyAlignment="1">
      <alignment vertical="center"/>
    </xf>
    <xf numFmtId="178" fontId="11" fillId="35" borderId="10" xfId="0" applyNumberFormat="1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180" fontId="10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vertical="center"/>
    </xf>
    <xf numFmtId="180" fontId="3" fillId="33" borderId="10" xfId="0" applyNumberFormat="1" applyFont="1" applyFill="1" applyBorder="1" applyAlignment="1">
      <alignment vertical="center"/>
    </xf>
    <xf numFmtId="180" fontId="11" fillId="35" borderId="10" xfId="0" applyNumberFormat="1" applyFont="1" applyFill="1" applyBorder="1" applyAlignment="1">
      <alignment vertical="center"/>
    </xf>
    <xf numFmtId="0" fontId="11" fillId="35" borderId="14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80" fontId="7" fillId="34" borderId="10" xfId="0" applyNumberFormat="1" applyFont="1" applyFill="1" applyBorder="1" applyAlignment="1">
      <alignment horizontal="left" vertical="center"/>
    </xf>
    <xf numFmtId="180" fontId="9" fillId="34" borderId="16" xfId="0" applyNumberFormat="1" applyFont="1" applyFill="1" applyBorder="1" applyAlignment="1">
      <alignment horizontal="center" vertical="center" wrapText="1"/>
    </xf>
    <xf numFmtId="180" fontId="9" fillId="34" borderId="13" xfId="0" applyNumberFormat="1" applyFont="1" applyFill="1" applyBorder="1" applyAlignment="1">
      <alignment horizontal="center" vertical="center" wrapText="1"/>
    </xf>
    <xf numFmtId="180" fontId="3" fillId="34" borderId="16" xfId="0" applyNumberFormat="1" applyFont="1" applyFill="1" applyBorder="1" applyAlignment="1">
      <alignment horizontal="center" vertical="center" wrapText="1"/>
    </xf>
    <xf numFmtId="180" fontId="3" fillId="34" borderId="13" xfId="0" applyNumberFormat="1" applyFont="1" applyFill="1" applyBorder="1" applyAlignment="1">
      <alignment horizontal="center" vertical="center" wrapText="1"/>
    </xf>
    <xf numFmtId="180" fontId="3" fillId="34" borderId="17" xfId="0" applyNumberFormat="1" applyFont="1" applyFill="1" applyBorder="1" applyAlignment="1">
      <alignment horizontal="center" vertical="center" wrapText="1"/>
    </xf>
    <xf numFmtId="180" fontId="3" fillId="34" borderId="18" xfId="0" applyNumberFormat="1" applyFont="1" applyFill="1" applyBorder="1" applyAlignment="1">
      <alignment horizontal="center" vertical="center" wrapText="1"/>
    </xf>
    <xf numFmtId="180" fontId="7" fillId="33" borderId="14" xfId="0" applyNumberFormat="1" applyFont="1" applyFill="1" applyBorder="1" applyAlignment="1">
      <alignment horizontal="right" vertical="center"/>
    </xf>
    <xf numFmtId="180" fontId="7" fillId="33" borderId="15" xfId="0" applyNumberFormat="1" applyFont="1" applyFill="1" applyBorder="1" applyAlignment="1">
      <alignment horizontal="right" vertical="center"/>
    </xf>
    <xf numFmtId="180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6"/>
  <sheetViews>
    <sheetView showGridLines="0" view="pageBreakPreview" zoomScale="75" zoomScaleSheetLayoutView="75" zoomScalePageLayoutView="0" workbookViewId="0" topLeftCell="C9">
      <selection activeCell="O35" sqref="O35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7.75390625" style="1" customWidth="1"/>
    <col min="12" max="12" width="12.75390625" style="1" customWidth="1"/>
    <col min="13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8" customHeight="1"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9" t="s">
        <v>46</v>
      </c>
      <c r="N3" s="59"/>
      <c r="O3" s="59"/>
    </row>
    <row r="4" spans="2:15" s="17" customFormat="1" ht="24.75" customHeight="1">
      <c r="B4" s="53" t="s">
        <v>21</v>
      </c>
      <c r="C4" s="57" t="s">
        <v>27</v>
      </c>
      <c r="D4" s="47" t="s">
        <v>36</v>
      </c>
      <c r="E4" s="47" t="s">
        <v>37</v>
      </c>
      <c r="F4" s="54" t="s">
        <v>28</v>
      </c>
      <c r="G4" s="47" t="s">
        <v>39</v>
      </c>
      <c r="H4" s="50" t="s">
        <v>33</v>
      </c>
      <c r="I4" s="50" t="s">
        <v>42</v>
      </c>
      <c r="K4" s="62" t="s">
        <v>29</v>
      </c>
      <c r="L4" s="63"/>
      <c r="M4" s="64"/>
      <c r="N4" s="47" t="s">
        <v>41</v>
      </c>
      <c r="O4" s="47" t="s">
        <v>34</v>
      </c>
    </row>
    <row r="5" spans="2:15" s="17" customFormat="1" ht="24.75" customHeight="1">
      <c r="B5" s="53"/>
      <c r="C5" s="58"/>
      <c r="D5" s="48"/>
      <c r="E5" s="48"/>
      <c r="F5" s="55"/>
      <c r="G5" s="48"/>
      <c r="H5" s="50"/>
      <c r="I5" s="50"/>
      <c r="K5" s="16" t="s">
        <v>30</v>
      </c>
      <c r="L5" s="16" t="s">
        <v>31</v>
      </c>
      <c r="M5" s="16" t="s">
        <v>32</v>
      </c>
      <c r="N5" s="48"/>
      <c r="O5" s="48"/>
    </row>
    <row r="6" spans="2:15" ht="19.5" customHeight="1">
      <c r="B6" s="4" t="s">
        <v>1</v>
      </c>
      <c r="C6" s="12">
        <v>15</v>
      </c>
      <c r="D6" s="21">
        <v>2708</v>
      </c>
      <c r="E6" s="21">
        <v>1719</v>
      </c>
      <c r="F6" s="21">
        <v>362</v>
      </c>
      <c r="G6" s="21">
        <v>634</v>
      </c>
      <c r="H6" s="21">
        <f>SUM(D6:G6)</f>
        <v>5423</v>
      </c>
      <c r="I6" s="12">
        <v>40620</v>
      </c>
      <c r="J6" s="17"/>
      <c r="K6" s="21">
        <v>382</v>
      </c>
      <c r="L6" s="21">
        <v>243</v>
      </c>
      <c r="M6" s="21">
        <v>9</v>
      </c>
      <c r="N6" s="21">
        <f>SUM(K6:M6)</f>
        <v>634</v>
      </c>
      <c r="O6" s="28">
        <v>10088</v>
      </c>
    </row>
    <row r="7" spans="2:15" ht="19.5" customHeight="1">
      <c r="B7" s="4" t="s">
        <v>0</v>
      </c>
      <c r="C7" s="12">
        <v>3</v>
      </c>
      <c r="D7" s="21">
        <v>1209</v>
      </c>
      <c r="E7" s="21">
        <v>0</v>
      </c>
      <c r="F7" s="21">
        <v>0</v>
      </c>
      <c r="G7" s="21">
        <v>52</v>
      </c>
      <c r="H7" s="21">
        <f>SUM(D7:G7)</f>
        <v>1261</v>
      </c>
      <c r="I7" s="12">
        <v>3627</v>
      </c>
      <c r="J7" s="17"/>
      <c r="K7" s="21">
        <v>32</v>
      </c>
      <c r="L7" s="21">
        <v>20</v>
      </c>
      <c r="M7" s="21">
        <v>0</v>
      </c>
      <c r="N7" s="21">
        <f>SUM(K7:M7)</f>
        <v>52</v>
      </c>
      <c r="O7" s="28">
        <v>840</v>
      </c>
    </row>
    <row r="8" spans="2:15" ht="19.5" customHeight="1">
      <c r="B8" s="4" t="s">
        <v>2</v>
      </c>
      <c r="C8" s="12">
        <v>10</v>
      </c>
      <c r="D8" s="21">
        <v>2862</v>
      </c>
      <c r="E8" s="21">
        <v>210</v>
      </c>
      <c r="F8" s="21">
        <v>1473</v>
      </c>
      <c r="G8" s="21">
        <v>238</v>
      </c>
      <c r="H8" s="21">
        <f>SUM(D8:G8)</f>
        <v>4783</v>
      </c>
      <c r="I8" s="12">
        <v>28620</v>
      </c>
      <c r="J8" s="17"/>
      <c r="K8" s="21">
        <v>116</v>
      </c>
      <c r="L8" s="21">
        <v>122</v>
      </c>
      <c r="M8" s="21">
        <v>0</v>
      </c>
      <c r="N8" s="21">
        <f>SUM(K8:M8)</f>
        <v>238</v>
      </c>
      <c r="O8" s="28">
        <v>3540</v>
      </c>
    </row>
    <row r="9" spans="2:15" ht="21.75" customHeight="1">
      <c r="B9" s="46" t="s">
        <v>20</v>
      </c>
      <c r="C9" s="46"/>
      <c r="D9" s="5">
        <f aca="true" t="shared" si="0" ref="D9:I9">SUM(D6:D8)</f>
        <v>6779</v>
      </c>
      <c r="E9" s="5">
        <f t="shared" si="0"/>
        <v>1929</v>
      </c>
      <c r="F9" s="5">
        <f t="shared" si="0"/>
        <v>1835</v>
      </c>
      <c r="G9" s="5">
        <f t="shared" si="0"/>
        <v>924</v>
      </c>
      <c r="H9" s="5">
        <f t="shared" si="0"/>
        <v>11467</v>
      </c>
      <c r="I9" s="13">
        <f t="shared" si="0"/>
        <v>72867</v>
      </c>
      <c r="K9" s="23">
        <f>SUM(K6:K8)</f>
        <v>530</v>
      </c>
      <c r="L9" s="23">
        <f>SUM(L6:L8)</f>
        <v>385</v>
      </c>
      <c r="M9" s="23">
        <f>SUM(M6:M8)</f>
        <v>9</v>
      </c>
      <c r="N9" s="23">
        <f>SUM(N6:N8)</f>
        <v>924</v>
      </c>
      <c r="O9" s="13">
        <f>SUM(O6:O8)</f>
        <v>14468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53" t="s">
        <v>22</v>
      </c>
      <c r="C11" s="57" t="s">
        <v>27</v>
      </c>
      <c r="D11" s="47" t="s">
        <v>36</v>
      </c>
      <c r="E11" s="47" t="s">
        <v>37</v>
      </c>
      <c r="F11" s="54" t="s">
        <v>28</v>
      </c>
      <c r="G11" s="47" t="s">
        <v>39</v>
      </c>
      <c r="H11" s="50" t="s">
        <v>33</v>
      </c>
      <c r="I11" s="56" t="s">
        <v>43</v>
      </c>
      <c r="K11" s="49" t="s">
        <v>29</v>
      </c>
      <c r="L11" s="49"/>
      <c r="M11" s="49"/>
      <c r="N11" s="50" t="s">
        <v>41</v>
      </c>
      <c r="O11" s="50" t="s">
        <v>34</v>
      </c>
    </row>
    <row r="12" spans="2:15" s="17" customFormat="1" ht="18.75" customHeight="1">
      <c r="B12" s="53"/>
      <c r="C12" s="58"/>
      <c r="D12" s="48"/>
      <c r="E12" s="48"/>
      <c r="F12" s="55"/>
      <c r="G12" s="48"/>
      <c r="H12" s="50"/>
      <c r="I12" s="56"/>
      <c r="K12" s="16" t="s">
        <v>30</v>
      </c>
      <c r="L12" s="16" t="s">
        <v>31</v>
      </c>
      <c r="M12" s="16" t="s">
        <v>32</v>
      </c>
      <c r="N12" s="50"/>
      <c r="O12" s="50"/>
    </row>
    <row r="13" spans="2:15" ht="19.5" customHeight="1">
      <c r="B13" s="4" t="s">
        <v>3</v>
      </c>
      <c r="C13" s="12">
        <v>15</v>
      </c>
      <c r="D13" s="21">
        <v>10588</v>
      </c>
      <c r="E13" s="21">
        <v>4965</v>
      </c>
      <c r="F13" s="21">
        <v>14011</v>
      </c>
      <c r="G13" s="21">
        <v>2120</v>
      </c>
      <c r="H13" s="21">
        <f>SUM(D13:G13)</f>
        <v>31684</v>
      </c>
      <c r="I13" s="12">
        <v>158820</v>
      </c>
      <c r="J13" s="17"/>
      <c r="K13" s="21">
        <v>1535</v>
      </c>
      <c r="L13" s="21">
        <v>556</v>
      </c>
      <c r="M13" s="21">
        <v>29</v>
      </c>
      <c r="N13" s="21">
        <f>SUM(K13:M13)</f>
        <v>2120</v>
      </c>
      <c r="O13" s="28">
        <v>36318</v>
      </c>
    </row>
    <row r="14" spans="2:15" ht="19.5" customHeight="1">
      <c r="B14" s="4" t="s">
        <v>4</v>
      </c>
      <c r="C14" s="12">
        <v>15</v>
      </c>
      <c r="D14" s="21">
        <v>3392</v>
      </c>
      <c r="E14" s="21">
        <v>1034</v>
      </c>
      <c r="F14" s="21">
        <v>8692</v>
      </c>
      <c r="G14" s="24">
        <v>475</v>
      </c>
      <c r="H14" s="21">
        <f aca="true" t="shared" si="1" ref="H14:H32">SUM(D14:G14)</f>
        <v>13593</v>
      </c>
      <c r="I14" s="12">
        <v>50880</v>
      </c>
      <c r="J14" s="17"/>
      <c r="K14" s="21">
        <v>336</v>
      </c>
      <c r="L14" s="21">
        <v>130</v>
      </c>
      <c r="M14" s="21">
        <v>9</v>
      </c>
      <c r="N14" s="21">
        <f aca="true" t="shared" si="2" ref="N14:N32">SUM(K14:M14)</f>
        <v>475</v>
      </c>
      <c r="O14" s="28">
        <v>8038</v>
      </c>
    </row>
    <row r="15" spans="2:15" ht="19.5" customHeight="1">
      <c r="B15" s="4" t="s">
        <v>5</v>
      </c>
      <c r="C15" s="12">
        <v>8</v>
      </c>
      <c r="D15" s="21">
        <v>16071</v>
      </c>
      <c r="E15" s="21">
        <v>7116</v>
      </c>
      <c r="F15" s="21">
        <v>2349</v>
      </c>
      <c r="G15" s="24">
        <v>922</v>
      </c>
      <c r="H15" s="21">
        <f t="shared" si="1"/>
        <v>26458</v>
      </c>
      <c r="I15" s="12">
        <v>128568</v>
      </c>
      <c r="J15" s="17"/>
      <c r="K15" s="21">
        <v>604</v>
      </c>
      <c r="L15" s="21">
        <v>318</v>
      </c>
      <c r="M15" s="21">
        <v>0</v>
      </c>
      <c r="N15" s="21">
        <f t="shared" si="2"/>
        <v>922</v>
      </c>
      <c r="O15" s="28">
        <v>15260</v>
      </c>
    </row>
    <row r="16" spans="2:15" ht="19.5" customHeight="1">
      <c r="B16" s="4" t="s">
        <v>25</v>
      </c>
      <c r="C16" s="12">
        <v>10</v>
      </c>
      <c r="D16" s="21">
        <v>6216</v>
      </c>
      <c r="E16" s="21">
        <v>4425</v>
      </c>
      <c r="F16" s="21">
        <v>52787</v>
      </c>
      <c r="G16" s="24">
        <v>600</v>
      </c>
      <c r="H16" s="21">
        <f t="shared" si="1"/>
        <v>64028</v>
      </c>
      <c r="I16" s="12">
        <v>62160</v>
      </c>
      <c r="J16" s="17"/>
      <c r="K16" s="21">
        <v>426</v>
      </c>
      <c r="L16" s="21">
        <v>172</v>
      </c>
      <c r="M16" s="21">
        <v>2</v>
      </c>
      <c r="N16" s="21">
        <f t="shared" si="2"/>
        <v>600</v>
      </c>
      <c r="O16" s="28">
        <v>10244</v>
      </c>
    </row>
    <row r="17" spans="2:15" ht="19.5" customHeight="1">
      <c r="B17" s="4" t="s">
        <v>9</v>
      </c>
      <c r="C17" s="12">
        <v>10</v>
      </c>
      <c r="D17" s="21">
        <v>6705</v>
      </c>
      <c r="E17" s="21">
        <v>4069</v>
      </c>
      <c r="F17" s="21">
        <v>54607</v>
      </c>
      <c r="G17" s="24">
        <v>465</v>
      </c>
      <c r="H17" s="21">
        <f t="shared" si="1"/>
        <v>65846</v>
      </c>
      <c r="I17" s="12">
        <v>67050</v>
      </c>
      <c r="J17" s="17"/>
      <c r="K17" s="21">
        <v>355</v>
      </c>
      <c r="L17" s="21">
        <v>110</v>
      </c>
      <c r="M17" s="21">
        <v>0</v>
      </c>
      <c r="N17" s="21">
        <f t="shared" si="2"/>
        <v>465</v>
      </c>
      <c r="O17" s="28">
        <v>8200</v>
      </c>
    </row>
    <row r="18" spans="2:15" ht="19.5" customHeight="1">
      <c r="B18" s="4" t="s">
        <v>7</v>
      </c>
      <c r="C18" s="12">
        <v>3</v>
      </c>
      <c r="D18" s="21">
        <v>4000</v>
      </c>
      <c r="E18" s="21">
        <v>320</v>
      </c>
      <c r="F18" s="21">
        <v>330</v>
      </c>
      <c r="G18" s="24">
        <v>61</v>
      </c>
      <c r="H18" s="21">
        <f t="shared" si="1"/>
        <v>4711</v>
      </c>
      <c r="I18" s="12">
        <v>12000</v>
      </c>
      <c r="J18" s="17"/>
      <c r="K18" s="21">
        <v>39</v>
      </c>
      <c r="L18" s="21">
        <v>22</v>
      </c>
      <c r="M18" s="21">
        <v>0</v>
      </c>
      <c r="N18" s="21">
        <f t="shared" si="2"/>
        <v>61</v>
      </c>
      <c r="O18" s="28">
        <v>1000</v>
      </c>
    </row>
    <row r="19" spans="2:15" ht="19.5" customHeight="1">
      <c r="B19" s="4" t="s">
        <v>8</v>
      </c>
      <c r="C19" s="12">
        <v>8</v>
      </c>
      <c r="D19" s="21">
        <v>4925</v>
      </c>
      <c r="E19" s="21">
        <v>1469</v>
      </c>
      <c r="F19" s="21">
        <v>858</v>
      </c>
      <c r="G19" s="24">
        <v>112</v>
      </c>
      <c r="H19" s="21">
        <f t="shared" si="1"/>
        <v>7364</v>
      </c>
      <c r="I19" s="12">
        <v>39400</v>
      </c>
      <c r="J19" s="17"/>
      <c r="K19" s="21">
        <v>69</v>
      </c>
      <c r="L19" s="21">
        <v>43</v>
      </c>
      <c r="M19" s="21">
        <v>0</v>
      </c>
      <c r="N19" s="21">
        <v>112</v>
      </c>
      <c r="O19" s="28">
        <v>1810</v>
      </c>
    </row>
    <row r="20" spans="2:15" ht="19.5" customHeight="1">
      <c r="B20" s="4" t="s">
        <v>6</v>
      </c>
      <c r="C20" s="12">
        <v>5</v>
      </c>
      <c r="D20" s="21">
        <v>17220</v>
      </c>
      <c r="E20" s="21">
        <v>1325</v>
      </c>
      <c r="F20" s="21">
        <v>54</v>
      </c>
      <c r="G20" s="24">
        <v>261</v>
      </c>
      <c r="H20" s="21">
        <f t="shared" si="1"/>
        <v>18860</v>
      </c>
      <c r="I20" s="12">
        <v>86100</v>
      </c>
      <c r="J20" s="17"/>
      <c r="K20" s="21">
        <v>187</v>
      </c>
      <c r="L20" s="21">
        <v>74</v>
      </c>
      <c r="M20" s="21">
        <v>0</v>
      </c>
      <c r="N20" s="21">
        <f t="shared" si="2"/>
        <v>261</v>
      </c>
      <c r="O20" s="28">
        <v>4480</v>
      </c>
    </row>
    <row r="21" spans="2:15" ht="19.5" customHeight="1">
      <c r="B21" s="4" t="s">
        <v>19</v>
      </c>
      <c r="C21" s="12">
        <v>8</v>
      </c>
      <c r="D21" s="21">
        <v>2402</v>
      </c>
      <c r="E21" s="21">
        <v>651</v>
      </c>
      <c r="F21" s="21">
        <v>60</v>
      </c>
      <c r="G21" s="24">
        <v>28</v>
      </c>
      <c r="H21" s="21">
        <f t="shared" si="1"/>
        <v>3141</v>
      </c>
      <c r="I21" s="12">
        <v>19216</v>
      </c>
      <c r="J21" s="17"/>
      <c r="K21" s="21">
        <v>15</v>
      </c>
      <c r="L21" s="21">
        <v>13</v>
      </c>
      <c r="M21" s="21">
        <v>0</v>
      </c>
      <c r="N21" s="21">
        <f t="shared" si="2"/>
        <v>28</v>
      </c>
      <c r="O21" s="28">
        <v>430</v>
      </c>
    </row>
    <row r="22" spans="2:15" ht="19.5" customHeight="1">
      <c r="B22" s="4" t="s">
        <v>10</v>
      </c>
      <c r="C22" s="12">
        <v>3</v>
      </c>
      <c r="D22" s="21">
        <v>690</v>
      </c>
      <c r="E22" s="21">
        <v>1052</v>
      </c>
      <c r="F22" s="21">
        <v>0</v>
      </c>
      <c r="G22" s="24">
        <v>21</v>
      </c>
      <c r="H22" s="21">
        <v>1763</v>
      </c>
      <c r="I22" s="12">
        <v>2070</v>
      </c>
      <c r="J22" s="17"/>
      <c r="K22" s="21">
        <v>8</v>
      </c>
      <c r="L22" s="21">
        <v>13</v>
      </c>
      <c r="M22" s="21">
        <v>0</v>
      </c>
      <c r="N22" s="21">
        <f t="shared" si="2"/>
        <v>21</v>
      </c>
      <c r="O22" s="28">
        <v>290</v>
      </c>
    </row>
    <row r="23" spans="2:15" ht="19.5" customHeight="1">
      <c r="B23" s="4" t="s">
        <v>11</v>
      </c>
      <c r="C23" s="12">
        <v>3</v>
      </c>
      <c r="D23" s="21">
        <v>26200</v>
      </c>
      <c r="E23" s="21">
        <v>4385</v>
      </c>
      <c r="F23" s="21">
        <v>0</v>
      </c>
      <c r="G23" s="24">
        <v>550</v>
      </c>
      <c r="H23" s="21">
        <f t="shared" si="1"/>
        <v>31135</v>
      </c>
      <c r="I23" s="12">
        <v>78600</v>
      </c>
      <c r="J23" s="17"/>
      <c r="K23" s="21">
        <v>306</v>
      </c>
      <c r="L23" s="21">
        <v>244</v>
      </c>
      <c r="M23" s="21">
        <v>0</v>
      </c>
      <c r="N23" s="21">
        <f t="shared" si="2"/>
        <v>550</v>
      </c>
      <c r="O23" s="28">
        <v>8560</v>
      </c>
    </row>
    <row r="24" spans="2:15" ht="19.5" customHeight="1">
      <c r="B24" s="4" t="s">
        <v>26</v>
      </c>
      <c r="C24" s="12">
        <v>5</v>
      </c>
      <c r="D24" s="21">
        <v>8275</v>
      </c>
      <c r="E24" s="21">
        <v>0</v>
      </c>
      <c r="F24" s="21">
        <v>0</v>
      </c>
      <c r="G24" s="24">
        <v>0</v>
      </c>
      <c r="H24" s="21">
        <f t="shared" si="1"/>
        <v>8275</v>
      </c>
      <c r="I24" s="12">
        <v>41375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4" t="s">
        <v>12</v>
      </c>
      <c r="C25" s="12">
        <v>3</v>
      </c>
      <c r="D25" s="21">
        <v>291</v>
      </c>
      <c r="E25" s="21">
        <v>0</v>
      </c>
      <c r="F25" s="21">
        <v>0</v>
      </c>
      <c r="G25" s="24">
        <v>0</v>
      </c>
      <c r="H25" s="21">
        <f t="shared" si="1"/>
        <v>291</v>
      </c>
      <c r="I25" s="12">
        <v>873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4" t="s">
        <v>13</v>
      </c>
      <c r="C26" s="12">
        <v>10</v>
      </c>
      <c r="D26" s="21">
        <v>25387</v>
      </c>
      <c r="E26" s="21">
        <v>3324</v>
      </c>
      <c r="F26" s="21">
        <v>14392</v>
      </c>
      <c r="G26" s="24">
        <v>592</v>
      </c>
      <c r="H26" s="21">
        <f t="shared" si="1"/>
        <v>43695</v>
      </c>
      <c r="I26" s="12">
        <v>253870</v>
      </c>
      <c r="J26" s="17"/>
      <c r="K26" s="21">
        <v>367</v>
      </c>
      <c r="L26" s="21">
        <v>224</v>
      </c>
      <c r="M26" s="21">
        <v>1</v>
      </c>
      <c r="N26" s="21">
        <f t="shared" si="2"/>
        <v>592</v>
      </c>
      <c r="O26" s="28">
        <v>9582</v>
      </c>
    </row>
    <row r="27" spans="2:15" ht="19.5" customHeight="1">
      <c r="B27" s="4" t="s">
        <v>14</v>
      </c>
      <c r="C27" s="12">
        <v>10</v>
      </c>
      <c r="D27" s="21">
        <v>1304</v>
      </c>
      <c r="E27" s="21">
        <v>1019</v>
      </c>
      <c r="F27" s="21">
        <v>0</v>
      </c>
      <c r="G27" s="24">
        <v>14</v>
      </c>
      <c r="H27" s="21">
        <v>2337</v>
      </c>
      <c r="I27" s="12">
        <v>13040</v>
      </c>
      <c r="J27" s="17"/>
      <c r="K27" s="21">
        <v>5</v>
      </c>
      <c r="L27" s="21">
        <v>9</v>
      </c>
      <c r="M27" s="21">
        <v>0</v>
      </c>
      <c r="N27" s="21">
        <f t="shared" si="2"/>
        <v>14</v>
      </c>
      <c r="O27" s="28">
        <v>190</v>
      </c>
    </row>
    <row r="28" spans="2:15" ht="19.5" customHeight="1">
      <c r="B28" s="4" t="s">
        <v>15</v>
      </c>
      <c r="C28" s="12">
        <v>3</v>
      </c>
      <c r="D28" s="21">
        <v>2603</v>
      </c>
      <c r="E28" s="21">
        <v>450</v>
      </c>
      <c r="F28" s="21">
        <v>0</v>
      </c>
      <c r="G28" s="24">
        <v>42</v>
      </c>
      <c r="H28" s="21">
        <f t="shared" si="1"/>
        <v>3095</v>
      </c>
      <c r="I28" s="12">
        <v>7809</v>
      </c>
      <c r="J28" s="17"/>
      <c r="K28" s="21">
        <v>11</v>
      </c>
      <c r="L28" s="21">
        <v>31</v>
      </c>
      <c r="M28" s="21">
        <v>0</v>
      </c>
      <c r="N28" s="21">
        <f t="shared" si="2"/>
        <v>42</v>
      </c>
      <c r="O28" s="28">
        <v>530</v>
      </c>
    </row>
    <row r="29" spans="2:15" ht="19.5" customHeight="1">
      <c r="B29" s="4" t="s">
        <v>16</v>
      </c>
      <c r="C29" s="12">
        <v>3</v>
      </c>
      <c r="D29" s="21">
        <v>488</v>
      </c>
      <c r="E29" s="21">
        <v>0</v>
      </c>
      <c r="F29" s="21">
        <v>0</v>
      </c>
      <c r="G29" s="24">
        <v>0</v>
      </c>
      <c r="H29" s="21">
        <f t="shared" si="1"/>
        <v>488</v>
      </c>
      <c r="I29" s="12">
        <v>1464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4" t="s">
        <v>17</v>
      </c>
      <c r="C30" s="12">
        <v>10</v>
      </c>
      <c r="D30" s="21">
        <v>9300</v>
      </c>
      <c r="E30" s="21">
        <v>994</v>
      </c>
      <c r="F30" s="21">
        <v>1593</v>
      </c>
      <c r="G30" s="24">
        <v>348</v>
      </c>
      <c r="H30" s="21">
        <f t="shared" si="1"/>
        <v>12235</v>
      </c>
      <c r="I30" s="12">
        <v>93000</v>
      </c>
      <c r="J30" s="17"/>
      <c r="K30" s="21">
        <v>222</v>
      </c>
      <c r="L30" s="21">
        <v>126</v>
      </c>
      <c r="M30" s="21">
        <v>0</v>
      </c>
      <c r="N30" s="21">
        <f t="shared" si="2"/>
        <v>348</v>
      </c>
      <c r="O30" s="28">
        <v>5700</v>
      </c>
    </row>
    <row r="31" spans="2:15" ht="19.5" customHeight="1">
      <c r="B31" s="20" t="s">
        <v>38</v>
      </c>
      <c r="C31" s="29" t="s">
        <v>35</v>
      </c>
      <c r="D31" s="22" t="s">
        <v>40</v>
      </c>
      <c r="E31" s="22">
        <v>0</v>
      </c>
      <c r="F31" s="22" t="s">
        <v>40</v>
      </c>
      <c r="G31" s="22" t="s">
        <v>40</v>
      </c>
      <c r="H31" s="21">
        <f t="shared" si="1"/>
        <v>0</v>
      </c>
      <c r="I31" s="22" t="s">
        <v>40</v>
      </c>
      <c r="J31" s="17"/>
      <c r="K31" s="22" t="s">
        <v>40</v>
      </c>
      <c r="L31" s="22" t="s">
        <v>40</v>
      </c>
      <c r="M31" s="22" t="s">
        <v>40</v>
      </c>
      <c r="N31" s="21">
        <f t="shared" si="2"/>
        <v>0</v>
      </c>
      <c r="O31" s="12" t="s">
        <v>40</v>
      </c>
    </row>
    <row r="32" spans="2:15" ht="19.5" customHeight="1">
      <c r="B32" s="34" t="s">
        <v>45</v>
      </c>
      <c r="C32" s="29" t="s">
        <v>35</v>
      </c>
      <c r="D32" s="22" t="s">
        <v>40</v>
      </c>
      <c r="E32" s="22">
        <v>1790</v>
      </c>
      <c r="F32" s="22" t="s">
        <v>40</v>
      </c>
      <c r="G32" s="22">
        <v>0</v>
      </c>
      <c r="H32" s="21">
        <f t="shared" si="1"/>
        <v>1790</v>
      </c>
      <c r="I32" s="22" t="s">
        <v>40</v>
      </c>
      <c r="J32" s="17"/>
      <c r="K32" s="22" t="s">
        <v>40</v>
      </c>
      <c r="L32" s="22">
        <v>0</v>
      </c>
      <c r="M32" s="22"/>
      <c r="N32" s="21">
        <f t="shared" si="2"/>
        <v>0</v>
      </c>
      <c r="O32" s="12">
        <v>0</v>
      </c>
    </row>
    <row r="33" spans="2:15" ht="21.75" customHeight="1">
      <c r="B33" s="51" t="s">
        <v>23</v>
      </c>
      <c r="C33" s="52"/>
      <c r="D33" s="23">
        <f aca="true" t="shared" si="3" ref="D33:I33">SUM(D13:D32)</f>
        <v>146057</v>
      </c>
      <c r="E33" s="23">
        <f t="shared" si="3"/>
        <v>38388</v>
      </c>
      <c r="F33" s="23">
        <f t="shared" si="3"/>
        <v>149733</v>
      </c>
      <c r="G33" s="23">
        <f t="shared" si="3"/>
        <v>6611</v>
      </c>
      <c r="H33" s="23">
        <f t="shared" si="3"/>
        <v>340789</v>
      </c>
      <c r="I33" s="14">
        <f t="shared" si="3"/>
        <v>1116295</v>
      </c>
      <c r="K33" s="23">
        <f>SUM(K13:K32)</f>
        <v>4485</v>
      </c>
      <c r="L33" s="23">
        <f>SUM(L13:L32)</f>
        <v>2085</v>
      </c>
      <c r="M33" s="23">
        <f>SUM(M13:M32)</f>
        <v>41</v>
      </c>
      <c r="N33" s="23">
        <f>SUM(N13:N32)</f>
        <v>6611</v>
      </c>
      <c r="O33" s="13">
        <f>SUM(O13:O32)</f>
        <v>110632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4" t="s">
        <v>24</v>
      </c>
      <c r="C35" s="45"/>
      <c r="D35" s="32">
        <f aca="true" t="shared" si="4" ref="D35:I35">D33+D9</f>
        <v>152836</v>
      </c>
      <c r="E35" s="32">
        <f t="shared" si="4"/>
        <v>40317</v>
      </c>
      <c r="F35" s="32">
        <f t="shared" si="4"/>
        <v>151568</v>
      </c>
      <c r="G35" s="32">
        <f t="shared" si="4"/>
        <v>7535</v>
      </c>
      <c r="H35" s="32">
        <f t="shared" si="4"/>
        <v>352256</v>
      </c>
      <c r="I35" s="33">
        <f t="shared" si="4"/>
        <v>1189162</v>
      </c>
      <c r="K35" s="26">
        <f>K33+K9</f>
        <v>5015</v>
      </c>
      <c r="L35" s="26">
        <f>L33+L9</f>
        <v>2470</v>
      </c>
      <c r="M35" s="26">
        <f>M33+M9</f>
        <v>50</v>
      </c>
      <c r="N35" s="26">
        <f>N33+N9</f>
        <v>7535</v>
      </c>
      <c r="O35" s="27">
        <f>O33+O9</f>
        <v>125100</v>
      </c>
    </row>
    <row r="36" spans="2:3" ht="15" customHeight="1">
      <c r="B36" s="8"/>
      <c r="C36" s="10"/>
    </row>
  </sheetData>
  <sheetProtection/>
  <mergeCells count="28">
    <mergeCell ref="M3:O3"/>
    <mergeCell ref="N4:N5"/>
    <mergeCell ref="N11:N12"/>
    <mergeCell ref="B1:O1"/>
    <mergeCell ref="B2:O2"/>
    <mergeCell ref="C11:C12"/>
    <mergeCell ref="K4:M4"/>
    <mergeCell ref="D4:D5"/>
    <mergeCell ref="D11:D12"/>
    <mergeCell ref="E4:E5"/>
    <mergeCell ref="E11:E12"/>
    <mergeCell ref="I11:I12"/>
    <mergeCell ref="I4:I5"/>
    <mergeCell ref="H4:H5"/>
    <mergeCell ref="B4:B5"/>
    <mergeCell ref="F4:F5"/>
    <mergeCell ref="C4:C5"/>
    <mergeCell ref="G4:G5"/>
    <mergeCell ref="B35:C35"/>
    <mergeCell ref="B9:C9"/>
    <mergeCell ref="O4:O5"/>
    <mergeCell ref="K11:M11"/>
    <mergeCell ref="O11:O12"/>
    <mergeCell ref="B33:C33"/>
    <mergeCell ref="B11:B12"/>
    <mergeCell ref="F11:F12"/>
    <mergeCell ref="H11:H12"/>
    <mergeCell ref="G11:G12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7:H8 H6 H13 H14:H21 H23:H26 H28:H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showGridLines="0"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5" customHeight="1"/>
  <cols>
    <col min="1" max="1" width="0.875" style="1" customWidth="1"/>
    <col min="2" max="2" width="28.75390625" style="1" customWidth="1"/>
    <col min="3" max="3" width="10.375" style="11" customWidth="1"/>
    <col min="4" max="5" width="14.75390625" style="1" customWidth="1"/>
    <col min="6" max="6" width="20.625" style="1" customWidth="1"/>
    <col min="7" max="7" width="16.875" style="1" customWidth="1"/>
    <col min="8" max="8" width="15.75390625" style="1" customWidth="1"/>
    <col min="9" max="9" width="19.75390625" style="1" customWidth="1"/>
    <col min="10" max="10" width="0.875" style="1" customWidth="1"/>
    <col min="11" max="11" width="8.75390625" style="1" customWidth="1"/>
    <col min="12" max="12" width="12.75390625" style="1" customWidth="1"/>
    <col min="13" max="13" width="14.25390625" style="1" bestFit="1" customWidth="1"/>
    <col min="14" max="14" width="14.25390625" style="1" customWidth="1"/>
    <col min="15" max="15" width="16.75390625" style="1" customWidth="1"/>
    <col min="16" max="16384" width="9.125" style="1" customWidth="1"/>
  </cols>
  <sheetData>
    <row r="1" spans="2:15" ht="26.25" customHeight="1">
      <c r="B1" s="60" t="s">
        <v>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15" ht="18" customHeight="1"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9.5" customHeight="1">
      <c r="B3" s="6"/>
      <c r="C3" s="6"/>
      <c r="D3" s="6"/>
      <c r="E3" s="6"/>
      <c r="F3" s="6"/>
      <c r="G3" s="6"/>
      <c r="H3" s="6"/>
      <c r="I3" s="7"/>
      <c r="M3" s="59" t="s">
        <v>47</v>
      </c>
      <c r="N3" s="59"/>
      <c r="O3" s="59"/>
    </row>
    <row r="4" spans="2:15" s="17" customFormat="1" ht="24.75" customHeight="1">
      <c r="B4" s="53" t="s">
        <v>21</v>
      </c>
      <c r="C4" s="57" t="s">
        <v>27</v>
      </c>
      <c r="D4" s="47" t="s">
        <v>36</v>
      </c>
      <c r="E4" s="47" t="s">
        <v>37</v>
      </c>
      <c r="F4" s="54" t="s">
        <v>28</v>
      </c>
      <c r="G4" s="47" t="s">
        <v>39</v>
      </c>
      <c r="H4" s="50" t="s">
        <v>33</v>
      </c>
      <c r="I4" s="50" t="s">
        <v>42</v>
      </c>
      <c r="K4" s="62" t="s">
        <v>29</v>
      </c>
      <c r="L4" s="63"/>
      <c r="M4" s="64"/>
      <c r="N4" s="47" t="s">
        <v>41</v>
      </c>
      <c r="O4" s="47" t="s">
        <v>34</v>
      </c>
    </row>
    <row r="5" spans="2:15" s="17" customFormat="1" ht="24.75" customHeight="1">
      <c r="B5" s="53"/>
      <c r="C5" s="58"/>
      <c r="D5" s="48"/>
      <c r="E5" s="48"/>
      <c r="F5" s="55"/>
      <c r="G5" s="48"/>
      <c r="H5" s="50"/>
      <c r="I5" s="50"/>
      <c r="K5" s="16" t="s">
        <v>30</v>
      </c>
      <c r="L5" s="16" t="s">
        <v>31</v>
      </c>
      <c r="M5" s="16" t="s">
        <v>32</v>
      </c>
      <c r="N5" s="48"/>
      <c r="O5" s="48"/>
    </row>
    <row r="6" spans="2:15" ht="19.5" customHeight="1">
      <c r="B6" s="4" t="s">
        <v>1</v>
      </c>
      <c r="C6" s="12">
        <v>15</v>
      </c>
      <c r="D6" s="21">
        <v>17121</v>
      </c>
      <c r="E6" s="21">
        <v>23198</v>
      </c>
      <c r="F6" s="21">
        <v>18715</v>
      </c>
      <c r="G6" s="21">
        <v>4372</v>
      </c>
      <c r="H6" s="21">
        <v>63406</v>
      </c>
      <c r="I6" s="12">
        <v>256815</v>
      </c>
      <c r="J6" s="17"/>
      <c r="K6" s="21">
        <v>2521</v>
      </c>
      <c r="L6" s="21">
        <v>1735</v>
      </c>
      <c r="M6" s="21">
        <v>116</v>
      </c>
      <c r="N6" s="21">
        <f>SUM(K6:M6)</f>
        <v>4372</v>
      </c>
      <c r="O6" s="28">
        <v>68002</v>
      </c>
    </row>
    <row r="7" spans="2:15" ht="19.5" customHeight="1">
      <c r="B7" s="4" t="s">
        <v>0</v>
      </c>
      <c r="C7" s="12">
        <v>3</v>
      </c>
      <c r="D7" s="21">
        <v>5097</v>
      </c>
      <c r="E7" s="21">
        <v>5379</v>
      </c>
      <c r="F7" s="21">
        <v>0</v>
      </c>
      <c r="G7" s="21">
        <v>244</v>
      </c>
      <c r="H7" s="21">
        <v>10720</v>
      </c>
      <c r="I7" s="12">
        <v>15291</v>
      </c>
      <c r="J7" s="17"/>
      <c r="K7" s="21">
        <v>148</v>
      </c>
      <c r="L7" s="21">
        <v>96</v>
      </c>
      <c r="M7" s="21">
        <v>0</v>
      </c>
      <c r="N7" s="21">
        <f>SUM(K7:M7)</f>
        <v>244</v>
      </c>
      <c r="O7" s="28">
        <v>3920</v>
      </c>
    </row>
    <row r="8" spans="2:15" ht="19.5" customHeight="1">
      <c r="B8" s="4" t="s">
        <v>2</v>
      </c>
      <c r="C8" s="12">
        <v>10</v>
      </c>
      <c r="D8" s="21">
        <v>13746</v>
      </c>
      <c r="E8" s="21">
        <v>5761</v>
      </c>
      <c r="F8" s="21">
        <v>4329</v>
      </c>
      <c r="G8" s="21">
        <v>1076</v>
      </c>
      <c r="H8" s="21">
        <f>SUM(D8:G8)</f>
        <v>24912</v>
      </c>
      <c r="I8" s="12">
        <v>137460</v>
      </c>
      <c r="J8" s="17"/>
      <c r="K8" s="21">
        <v>479</v>
      </c>
      <c r="L8" s="21">
        <v>389</v>
      </c>
      <c r="M8" s="21">
        <v>0</v>
      </c>
      <c r="N8" s="21">
        <f>SUM(K8:M8)</f>
        <v>868</v>
      </c>
      <c r="O8" s="28">
        <v>13470</v>
      </c>
    </row>
    <row r="9" spans="2:15" ht="21.75" customHeight="1">
      <c r="B9" s="46" t="s">
        <v>20</v>
      </c>
      <c r="C9" s="46"/>
      <c r="D9" s="5">
        <f aca="true" t="shared" si="0" ref="D9:I9">SUM(D6:D8)</f>
        <v>35964</v>
      </c>
      <c r="E9" s="5">
        <f t="shared" si="0"/>
        <v>34338</v>
      </c>
      <c r="F9" s="5">
        <f t="shared" si="0"/>
        <v>23044</v>
      </c>
      <c r="G9" s="5">
        <f t="shared" si="0"/>
        <v>5692</v>
      </c>
      <c r="H9" s="23">
        <f>SUM(H6:H8)</f>
        <v>99038</v>
      </c>
      <c r="I9" s="13">
        <f t="shared" si="0"/>
        <v>409566</v>
      </c>
      <c r="K9" s="23">
        <f>SUM(K6:K8)</f>
        <v>3148</v>
      </c>
      <c r="L9" s="23">
        <f>SUM(L6:L8)</f>
        <v>2220</v>
      </c>
      <c r="M9" s="23">
        <f>SUM(M6:M8)</f>
        <v>116</v>
      </c>
      <c r="N9" s="23">
        <f>SUM(N6:N8)</f>
        <v>5484</v>
      </c>
      <c r="O9" s="13">
        <f>SUM(O6:O8)</f>
        <v>85392</v>
      </c>
    </row>
    <row r="10" spans="3:9" s="2" customFormat="1" ht="4.5" customHeight="1">
      <c r="C10" s="9"/>
      <c r="D10" s="3"/>
      <c r="E10" s="3"/>
      <c r="F10" s="3"/>
      <c r="G10" s="3"/>
      <c r="H10" s="3"/>
      <c r="I10" s="30"/>
    </row>
    <row r="11" spans="2:15" s="17" customFormat="1" ht="24.75" customHeight="1">
      <c r="B11" s="65" t="s">
        <v>22</v>
      </c>
      <c r="C11" s="66" t="s">
        <v>27</v>
      </c>
      <c r="D11" s="68" t="s">
        <v>36</v>
      </c>
      <c r="E11" s="68" t="s">
        <v>37</v>
      </c>
      <c r="F11" s="70" t="s">
        <v>28</v>
      </c>
      <c r="G11" s="68" t="s">
        <v>39</v>
      </c>
      <c r="H11" s="74" t="s">
        <v>33</v>
      </c>
      <c r="I11" s="74" t="s">
        <v>43</v>
      </c>
      <c r="K11" s="49" t="s">
        <v>29</v>
      </c>
      <c r="L11" s="49"/>
      <c r="M11" s="49"/>
      <c r="N11" s="50" t="s">
        <v>41</v>
      </c>
      <c r="O11" s="50" t="s">
        <v>34</v>
      </c>
    </row>
    <row r="12" spans="2:15" s="17" customFormat="1" ht="18.75" customHeight="1">
      <c r="B12" s="65"/>
      <c r="C12" s="67"/>
      <c r="D12" s="69"/>
      <c r="E12" s="69"/>
      <c r="F12" s="71"/>
      <c r="G12" s="69"/>
      <c r="H12" s="74"/>
      <c r="I12" s="74"/>
      <c r="K12" s="16" t="s">
        <v>30</v>
      </c>
      <c r="L12" s="16" t="s">
        <v>31</v>
      </c>
      <c r="M12" s="16" t="s">
        <v>32</v>
      </c>
      <c r="N12" s="50"/>
      <c r="O12" s="50"/>
    </row>
    <row r="13" spans="2:15" ht="19.5" customHeight="1">
      <c r="B13" s="35" t="s">
        <v>3</v>
      </c>
      <c r="C13" s="36">
        <v>15</v>
      </c>
      <c r="D13" s="37">
        <v>51157</v>
      </c>
      <c r="E13" s="37">
        <v>37321</v>
      </c>
      <c r="F13" s="37">
        <v>94041</v>
      </c>
      <c r="G13" s="37">
        <v>10737</v>
      </c>
      <c r="H13" s="37">
        <f aca="true" t="shared" si="1" ref="H13:H32">SUM(D13:G13)</f>
        <v>193256</v>
      </c>
      <c r="I13" s="12">
        <v>767355</v>
      </c>
      <c r="J13" s="17"/>
      <c r="K13" s="21">
        <v>7307</v>
      </c>
      <c r="L13" s="21">
        <v>3133</v>
      </c>
      <c r="M13" s="21">
        <v>297</v>
      </c>
      <c r="N13" s="21">
        <f>SUM(K13:M13)</f>
        <v>10737</v>
      </c>
      <c r="O13" s="28">
        <v>178064</v>
      </c>
    </row>
    <row r="14" spans="2:15" ht="19.5" customHeight="1">
      <c r="B14" s="35" t="s">
        <v>4</v>
      </c>
      <c r="C14" s="36">
        <v>15</v>
      </c>
      <c r="D14" s="37">
        <v>20302</v>
      </c>
      <c r="E14" s="37">
        <v>11626</v>
      </c>
      <c r="F14" s="37">
        <v>107949</v>
      </c>
      <c r="G14" s="38">
        <v>2151</v>
      </c>
      <c r="H14" s="37">
        <f t="shared" si="1"/>
        <v>142028</v>
      </c>
      <c r="I14" s="12">
        <v>270530</v>
      </c>
      <c r="J14" s="17"/>
      <c r="K14" s="21">
        <v>1430</v>
      </c>
      <c r="L14" s="21">
        <v>671</v>
      </c>
      <c r="M14" s="21">
        <v>50</v>
      </c>
      <c r="N14" s="21">
        <v>2151</v>
      </c>
      <c r="O14" s="28">
        <v>35410</v>
      </c>
    </row>
    <row r="15" spans="2:15" ht="19.5" customHeight="1">
      <c r="B15" s="35" t="s">
        <v>5</v>
      </c>
      <c r="C15" s="36">
        <v>8</v>
      </c>
      <c r="D15" s="37">
        <v>59156</v>
      </c>
      <c r="E15" s="37">
        <v>20616</v>
      </c>
      <c r="F15" s="37">
        <v>18872</v>
      </c>
      <c r="G15" s="38">
        <v>3373</v>
      </c>
      <c r="H15" s="37">
        <f t="shared" si="1"/>
        <v>102017</v>
      </c>
      <c r="I15" s="12">
        <v>473248</v>
      </c>
      <c r="J15" s="17"/>
      <c r="K15" s="21">
        <v>2196</v>
      </c>
      <c r="L15" s="21">
        <v>1177</v>
      </c>
      <c r="M15" s="21">
        <v>0</v>
      </c>
      <c r="N15" s="21">
        <f aca="true" t="shared" si="2" ref="N14:N30">SUM(K15:M15)</f>
        <v>3373</v>
      </c>
      <c r="O15" s="28">
        <v>55690</v>
      </c>
    </row>
    <row r="16" spans="2:15" ht="19.5" customHeight="1">
      <c r="B16" s="35" t="s">
        <v>25</v>
      </c>
      <c r="C16" s="36">
        <v>10</v>
      </c>
      <c r="D16" s="37">
        <v>26519</v>
      </c>
      <c r="E16" s="37">
        <v>19252</v>
      </c>
      <c r="F16" s="37">
        <v>218687</v>
      </c>
      <c r="G16" s="38">
        <v>2439</v>
      </c>
      <c r="H16" s="37">
        <f t="shared" si="1"/>
        <v>266897</v>
      </c>
      <c r="I16" s="12">
        <v>265190</v>
      </c>
      <c r="J16" s="17"/>
      <c r="K16" s="21">
        <v>1524</v>
      </c>
      <c r="L16" s="21">
        <v>898</v>
      </c>
      <c r="M16" s="21">
        <v>17</v>
      </c>
      <c r="N16" s="21">
        <f t="shared" si="2"/>
        <v>2439</v>
      </c>
      <c r="O16" s="28">
        <v>39494</v>
      </c>
    </row>
    <row r="17" spans="2:15" ht="19.5" customHeight="1">
      <c r="B17" s="35" t="s">
        <v>9</v>
      </c>
      <c r="C17" s="36">
        <v>10</v>
      </c>
      <c r="D17" s="37">
        <v>27322</v>
      </c>
      <c r="E17" s="37">
        <v>16736</v>
      </c>
      <c r="F17" s="37">
        <v>221122</v>
      </c>
      <c r="G17" s="38">
        <v>1600</v>
      </c>
      <c r="H17" s="37">
        <f t="shared" si="1"/>
        <v>266780</v>
      </c>
      <c r="I17" s="12">
        <v>273220</v>
      </c>
      <c r="J17" s="17"/>
      <c r="K17" s="21">
        <v>1100</v>
      </c>
      <c r="L17" s="21">
        <v>495</v>
      </c>
      <c r="M17" s="21">
        <v>5</v>
      </c>
      <c r="N17" s="21">
        <f t="shared" si="2"/>
        <v>1600</v>
      </c>
      <c r="O17" s="28">
        <v>26960</v>
      </c>
    </row>
    <row r="18" spans="2:15" ht="19.5" customHeight="1">
      <c r="B18" s="35" t="s">
        <v>7</v>
      </c>
      <c r="C18" s="36">
        <v>3</v>
      </c>
      <c r="D18" s="37">
        <v>11643</v>
      </c>
      <c r="E18" s="37">
        <v>1887</v>
      </c>
      <c r="F18" s="37">
        <v>1626</v>
      </c>
      <c r="G18" s="38">
        <v>204</v>
      </c>
      <c r="H18" s="37">
        <v>15360</v>
      </c>
      <c r="I18" s="12">
        <v>34929</v>
      </c>
      <c r="J18" s="17"/>
      <c r="K18" s="21">
        <v>126</v>
      </c>
      <c r="L18" s="21">
        <v>78</v>
      </c>
      <c r="M18" s="21">
        <v>0</v>
      </c>
      <c r="N18" s="21">
        <f>SUM(K18:M18)</f>
        <v>204</v>
      </c>
      <c r="O18" s="28">
        <v>3300</v>
      </c>
    </row>
    <row r="19" spans="2:15" ht="19.5" customHeight="1">
      <c r="B19" s="35" t="s">
        <v>8</v>
      </c>
      <c r="C19" s="36">
        <v>8</v>
      </c>
      <c r="D19" s="37">
        <v>14390</v>
      </c>
      <c r="E19" s="37">
        <v>4380</v>
      </c>
      <c r="F19" s="37">
        <v>2926</v>
      </c>
      <c r="G19" s="38">
        <v>368</v>
      </c>
      <c r="H19" s="37">
        <f t="shared" si="1"/>
        <v>22064</v>
      </c>
      <c r="I19" s="12">
        <v>115120</v>
      </c>
      <c r="J19" s="17"/>
      <c r="K19" s="21">
        <v>218</v>
      </c>
      <c r="L19" s="21">
        <v>150</v>
      </c>
      <c r="M19" s="21">
        <v>0</v>
      </c>
      <c r="N19" s="21">
        <f t="shared" si="2"/>
        <v>368</v>
      </c>
      <c r="O19" s="28">
        <v>5860</v>
      </c>
    </row>
    <row r="20" spans="2:15" ht="19.5" customHeight="1">
      <c r="B20" s="35" t="s">
        <v>6</v>
      </c>
      <c r="C20" s="36">
        <v>5</v>
      </c>
      <c r="D20" s="37">
        <v>49551</v>
      </c>
      <c r="E20" s="37">
        <v>4983</v>
      </c>
      <c r="F20" s="37">
        <v>1232</v>
      </c>
      <c r="G20" s="38">
        <v>881</v>
      </c>
      <c r="H20" s="37">
        <v>56647</v>
      </c>
      <c r="I20" s="12">
        <v>247755</v>
      </c>
      <c r="J20" s="17"/>
      <c r="K20" s="21">
        <v>567</v>
      </c>
      <c r="L20" s="21">
        <v>314</v>
      </c>
      <c r="M20" s="21">
        <v>0</v>
      </c>
      <c r="N20" s="21">
        <f t="shared" si="2"/>
        <v>881</v>
      </c>
      <c r="O20" s="28">
        <v>14480</v>
      </c>
    </row>
    <row r="21" spans="2:15" ht="19.5" customHeight="1">
      <c r="B21" s="35" t="s">
        <v>19</v>
      </c>
      <c r="C21" s="36">
        <v>8</v>
      </c>
      <c r="D21" s="37">
        <v>11310</v>
      </c>
      <c r="E21" s="37">
        <v>3340</v>
      </c>
      <c r="F21" s="37">
        <v>1286</v>
      </c>
      <c r="G21" s="38">
        <v>90</v>
      </c>
      <c r="H21" s="37">
        <f t="shared" si="1"/>
        <v>16026</v>
      </c>
      <c r="I21" s="12">
        <v>90480</v>
      </c>
      <c r="J21" s="17"/>
      <c r="K21" s="21">
        <v>56</v>
      </c>
      <c r="L21" s="21">
        <v>34</v>
      </c>
      <c r="M21" s="21">
        <v>0</v>
      </c>
      <c r="N21" s="21">
        <f t="shared" si="2"/>
        <v>90</v>
      </c>
      <c r="O21" s="28">
        <v>1460</v>
      </c>
    </row>
    <row r="22" spans="2:15" ht="19.5" customHeight="1">
      <c r="B22" s="35" t="s">
        <v>10</v>
      </c>
      <c r="C22" s="36">
        <v>3</v>
      </c>
      <c r="D22" s="37">
        <v>3262</v>
      </c>
      <c r="E22" s="37">
        <v>6345</v>
      </c>
      <c r="F22" s="37">
        <v>234</v>
      </c>
      <c r="G22" s="38">
        <v>110</v>
      </c>
      <c r="H22" s="37">
        <f t="shared" si="1"/>
        <v>9951</v>
      </c>
      <c r="I22" s="12">
        <v>9786</v>
      </c>
      <c r="J22" s="17"/>
      <c r="K22" s="21">
        <v>34</v>
      </c>
      <c r="L22" s="21">
        <v>76</v>
      </c>
      <c r="M22" s="21">
        <v>0</v>
      </c>
      <c r="N22" s="21">
        <f t="shared" si="2"/>
        <v>110</v>
      </c>
      <c r="O22" s="28">
        <v>1440</v>
      </c>
    </row>
    <row r="23" spans="2:15" ht="19.5" customHeight="1">
      <c r="B23" s="35" t="s">
        <v>11</v>
      </c>
      <c r="C23" s="36">
        <v>3</v>
      </c>
      <c r="D23" s="37">
        <v>85750</v>
      </c>
      <c r="E23" s="37">
        <v>18550</v>
      </c>
      <c r="F23" s="37">
        <v>156</v>
      </c>
      <c r="G23" s="38">
        <v>1929</v>
      </c>
      <c r="H23" s="37">
        <f t="shared" si="1"/>
        <v>106385</v>
      </c>
      <c r="I23" s="12">
        <v>257250</v>
      </c>
      <c r="J23" s="17"/>
      <c r="K23" s="21">
        <v>936</v>
      </c>
      <c r="L23" s="21">
        <v>993</v>
      </c>
      <c r="M23" s="21">
        <v>0</v>
      </c>
      <c r="N23" s="21">
        <f t="shared" si="2"/>
        <v>1929</v>
      </c>
      <c r="O23" s="28">
        <v>28650</v>
      </c>
    </row>
    <row r="24" spans="2:15" ht="19.5" customHeight="1">
      <c r="B24" s="35" t="s">
        <v>26</v>
      </c>
      <c r="C24" s="36">
        <v>5</v>
      </c>
      <c r="D24" s="37">
        <v>24733</v>
      </c>
      <c r="E24" s="37">
        <v>0</v>
      </c>
      <c r="F24" s="37">
        <v>0</v>
      </c>
      <c r="G24" s="38">
        <v>0</v>
      </c>
      <c r="H24" s="37">
        <f t="shared" si="1"/>
        <v>24733</v>
      </c>
      <c r="I24" s="12">
        <v>123665</v>
      </c>
      <c r="J24" s="17"/>
      <c r="K24" s="21">
        <v>0</v>
      </c>
      <c r="L24" s="21">
        <v>0</v>
      </c>
      <c r="M24" s="21">
        <v>0</v>
      </c>
      <c r="N24" s="21">
        <f t="shared" si="2"/>
        <v>0</v>
      </c>
      <c r="O24" s="28">
        <v>0</v>
      </c>
    </row>
    <row r="25" spans="2:15" ht="19.5" customHeight="1">
      <c r="B25" s="35" t="s">
        <v>12</v>
      </c>
      <c r="C25" s="36">
        <v>3</v>
      </c>
      <c r="D25" s="37">
        <v>1492</v>
      </c>
      <c r="E25" s="37">
        <v>236</v>
      </c>
      <c r="F25" s="37">
        <v>0</v>
      </c>
      <c r="G25" s="38">
        <v>0</v>
      </c>
      <c r="H25" s="37">
        <f t="shared" si="1"/>
        <v>1728</v>
      </c>
      <c r="I25" s="12">
        <v>4476</v>
      </c>
      <c r="J25" s="17"/>
      <c r="K25" s="21">
        <v>0</v>
      </c>
      <c r="L25" s="21">
        <v>0</v>
      </c>
      <c r="M25" s="21">
        <v>0</v>
      </c>
      <c r="N25" s="21">
        <f t="shared" si="2"/>
        <v>0</v>
      </c>
      <c r="O25" s="28">
        <v>0</v>
      </c>
    </row>
    <row r="26" spans="2:15" ht="19.5" customHeight="1">
      <c r="B26" s="35" t="s">
        <v>13</v>
      </c>
      <c r="C26" s="36">
        <v>10</v>
      </c>
      <c r="D26" s="37">
        <v>104208</v>
      </c>
      <c r="E26" s="37">
        <v>12950</v>
      </c>
      <c r="F26" s="37">
        <v>46415</v>
      </c>
      <c r="G26" s="38">
        <v>3125</v>
      </c>
      <c r="H26" s="37">
        <f t="shared" si="1"/>
        <v>166698</v>
      </c>
      <c r="I26" s="12">
        <v>1042080</v>
      </c>
      <c r="J26" s="17"/>
      <c r="K26" s="21">
        <v>1760</v>
      </c>
      <c r="L26" s="21">
        <v>1343</v>
      </c>
      <c r="M26" s="21">
        <v>22</v>
      </c>
      <c r="N26" s="21">
        <f t="shared" si="2"/>
        <v>3125</v>
      </c>
      <c r="O26" s="28">
        <v>49674</v>
      </c>
    </row>
    <row r="27" spans="2:15" ht="19.5" customHeight="1">
      <c r="B27" s="35" t="s">
        <v>14</v>
      </c>
      <c r="C27" s="36">
        <v>10</v>
      </c>
      <c r="D27" s="37">
        <v>5781</v>
      </c>
      <c r="E27" s="37">
        <v>5929</v>
      </c>
      <c r="F27" s="37">
        <v>0</v>
      </c>
      <c r="G27" s="38">
        <v>176</v>
      </c>
      <c r="H27" s="37">
        <f t="shared" si="1"/>
        <v>11886</v>
      </c>
      <c r="I27" s="12">
        <v>57810</v>
      </c>
      <c r="J27" s="17"/>
      <c r="K27" s="21">
        <v>112</v>
      </c>
      <c r="L27" s="21">
        <v>64</v>
      </c>
      <c r="M27" s="21">
        <v>0</v>
      </c>
      <c r="N27" s="21">
        <v>176</v>
      </c>
      <c r="O27" s="28">
        <v>2880</v>
      </c>
    </row>
    <row r="28" spans="2:15" ht="19.5" customHeight="1">
      <c r="B28" s="35" t="s">
        <v>15</v>
      </c>
      <c r="C28" s="36">
        <v>3</v>
      </c>
      <c r="D28" s="37">
        <v>16853</v>
      </c>
      <c r="E28" s="37">
        <v>1969</v>
      </c>
      <c r="F28" s="37">
        <v>0</v>
      </c>
      <c r="G28" s="38">
        <v>161</v>
      </c>
      <c r="H28" s="37">
        <f t="shared" si="1"/>
        <v>18983</v>
      </c>
      <c r="I28" s="12">
        <v>50559</v>
      </c>
      <c r="J28" s="17"/>
      <c r="K28" s="21">
        <v>69</v>
      </c>
      <c r="L28" s="21">
        <v>92</v>
      </c>
      <c r="M28" s="21">
        <v>0</v>
      </c>
      <c r="N28" s="21">
        <f t="shared" si="2"/>
        <v>161</v>
      </c>
      <c r="O28" s="28">
        <v>2300</v>
      </c>
    </row>
    <row r="29" spans="2:15" ht="19.5" customHeight="1">
      <c r="B29" s="35" t="s">
        <v>16</v>
      </c>
      <c r="C29" s="36">
        <v>3</v>
      </c>
      <c r="D29" s="37">
        <v>2540</v>
      </c>
      <c r="E29" s="37">
        <v>0</v>
      </c>
      <c r="F29" s="37">
        <v>155</v>
      </c>
      <c r="G29" s="38">
        <v>0</v>
      </c>
      <c r="H29" s="37">
        <f t="shared" si="1"/>
        <v>2695</v>
      </c>
      <c r="I29" s="12">
        <v>7620</v>
      </c>
      <c r="J29" s="17"/>
      <c r="K29" s="21">
        <v>0</v>
      </c>
      <c r="L29" s="21">
        <v>0</v>
      </c>
      <c r="M29" s="21">
        <v>0</v>
      </c>
      <c r="N29" s="21">
        <f t="shared" si="2"/>
        <v>0</v>
      </c>
      <c r="O29" s="28">
        <v>0</v>
      </c>
    </row>
    <row r="30" spans="2:15" ht="19.5" customHeight="1">
      <c r="B30" s="35" t="s">
        <v>17</v>
      </c>
      <c r="C30" s="36">
        <v>10</v>
      </c>
      <c r="D30" s="37">
        <v>36875</v>
      </c>
      <c r="E30" s="37">
        <v>10980</v>
      </c>
      <c r="F30" s="37">
        <v>5423</v>
      </c>
      <c r="G30" s="38">
        <v>2020</v>
      </c>
      <c r="H30" s="37">
        <v>55298</v>
      </c>
      <c r="I30" s="12">
        <v>368750</v>
      </c>
      <c r="J30" s="17"/>
      <c r="K30" s="21">
        <v>1093</v>
      </c>
      <c r="L30" s="21">
        <v>716</v>
      </c>
      <c r="M30" s="21">
        <v>3</v>
      </c>
      <c r="N30" s="21">
        <f t="shared" si="2"/>
        <v>1812</v>
      </c>
      <c r="O30" s="28">
        <v>29026</v>
      </c>
    </row>
    <row r="31" spans="2:15" ht="19.5" customHeight="1">
      <c r="B31" s="39" t="s">
        <v>38</v>
      </c>
      <c r="C31" s="40" t="s">
        <v>35</v>
      </c>
      <c r="D31" s="36" t="s">
        <v>40</v>
      </c>
      <c r="E31" s="36">
        <v>4568</v>
      </c>
      <c r="F31" s="36" t="s">
        <v>40</v>
      </c>
      <c r="G31" s="36" t="s">
        <v>40</v>
      </c>
      <c r="H31" s="37">
        <f t="shared" si="1"/>
        <v>4568</v>
      </c>
      <c r="I31" s="12">
        <v>0</v>
      </c>
      <c r="J31" s="17"/>
      <c r="K31" s="22" t="s">
        <v>40</v>
      </c>
      <c r="L31" s="22" t="s">
        <v>40</v>
      </c>
      <c r="M31" s="22" t="s">
        <v>40</v>
      </c>
      <c r="N31" s="22" t="s">
        <v>40</v>
      </c>
      <c r="O31" s="12" t="s">
        <v>40</v>
      </c>
    </row>
    <row r="32" spans="2:15" ht="19.5" customHeight="1">
      <c r="B32" s="41" t="s">
        <v>45</v>
      </c>
      <c r="C32" s="40" t="s">
        <v>35</v>
      </c>
      <c r="D32" s="36" t="s">
        <v>40</v>
      </c>
      <c r="E32" s="36">
        <v>5100</v>
      </c>
      <c r="F32" s="36">
        <f>-F320</f>
        <v>0</v>
      </c>
      <c r="G32" s="36">
        <v>1</v>
      </c>
      <c r="H32" s="37">
        <f t="shared" si="1"/>
        <v>5101</v>
      </c>
      <c r="I32" s="12">
        <v>0</v>
      </c>
      <c r="J32" s="17"/>
      <c r="K32" s="22"/>
      <c r="L32" s="22">
        <v>1</v>
      </c>
      <c r="M32" s="22"/>
      <c r="N32" s="22"/>
      <c r="O32" s="12">
        <v>10</v>
      </c>
    </row>
    <row r="33" spans="2:15" ht="21.75" customHeight="1">
      <c r="B33" s="72" t="s">
        <v>23</v>
      </c>
      <c r="C33" s="73"/>
      <c r="D33" s="42">
        <f>SUM(D13:D31)</f>
        <v>552844</v>
      </c>
      <c r="E33" s="42">
        <f>SUM(E13:E32)</f>
        <v>186768</v>
      </c>
      <c r="F33" s="42">
        <f>SUM(F13:F31)</f>
        <v>720124</v>
      </c>
      <c r="G33" s="42">
        <f>SUM(G13:G32)</f>
        <v>29365</v>
      </c>
      <c r="H33" s="42">
        <f>SUM(H13:H32)</f>
        <v>1489101</v>
      </c>
      <c r="I33" s="14">
        <f>SUM(I13:I31)</f>
        <v>4459823</v>
      </c>
      <c r="K33" s="23">
        <f>SUM(K13:K31)</f>
        <v>18528</v>
      </c>
      <c r="L33" s="23">
        <f>SUM(L13:L32)</f>
        <v>10235</v>
      </c>
      <c r="M33" s="23">
        <f>SUM(M13:M31)</f>
        <v>394</v>
      </c>
      <c r="N33" s="23">
        <f>SUM(N13:N31)</f>
        <v>29156</v>
      </c>
      <c r="O33" s="13">
        <f>SUM(O13:O32)</f>
        <v>474698</v>
      </c>
    </row>
    <row r="34" spans="2:15" ht="4.5" customHeight="1">
      <c r="B34" s="18"/>
      <c r="C34" s="19"/>
      <c r="D34" s="25"/>
      <c r="E34" s="25"/>
      <c r="F34" s="25"/>
      <c r="G34" s="25"/>
      <c r="H34" s="25"/>
      <c r="I34" s="15"/>
      <c r="K34" s="31"/>
      <c r="L34" s="25"/>
      <c r="M34" s="25"/>
      <c r="N34" s="25"/>
      <c r="O34" s="15"/>
    </row>
    <row r="35" spans="2:15" ht="24" customHeight="1">
      <c r="B35" s="44" t="s">
        <v>24</v>
      </c>
      <c r="C35" s="45"/>
      <c r="D35" s="32">
        <f>D33+D9</f>
        <v>588808</v>
      </c>
      <c r="E35" s="32">
        <f>E33+E9</f>
        <v>221106</v>
      </c>
      <c r="F35" s="32">
        <f>F33+F9</f>
        <v>743168</v>
      </c>
      <c r="G35" s="32">
        <f>G33+G9</f>
        <v>35057</v>
      </c>
      <c r="H35" s="43">
        <f>H33+H9</f>
        <v>1588139</v>
      </c>
      <c r="I35" s="33">
        <v>3680227</v>
      </c>
      <c r="K35" s="26">
        <f>K33+K9</f>
        <v>21676</v>
      </c>
      <c r="L35" s="26">
        <f>L33+L9</f>
        <v>12455</v>
      </c>
      <c r="M35" s="26">
        <f>M33+M9</f>
        <v>510</v>
      </c>
      <c r="N35" s="26">
        <f>N33+N9</f>
        <v>34640</v>
      </c>
      <c r="O35" s="27">
        <f>O33+O9</f>
        <v>560090</v>
      </c>
    </row>
    <row r="36" spans="2:3" ht="15" customHeight="1">
      <c r="B36" s="8"/>
      <c r="C36" s="10"/>
    </row>
  </sheetData>
  <sheetProtection/>
  <mergeCells count="28">
    <mergeCell ref="B33:C33"/>
    <mergeCell ref="B35:C35"/>
    <mergeCell ref="M3:O3"/>
    <mergeCell ref="G11:G12"/>
    <mergeCell ref="H11:H12"/>
    <mergeCell ref="I11:I12"/>
    <mergeCell ref="K11:M11"/>
    <mergeCell ref="N11:N12"/>
    <mergeCell ref="O11:O12"/>
    <mergeCell ref="I4:I5"/>
    <mergeCell ref="N4:N5"/>
    <mergeCell ref="O4:O5"/>
    <mergeCell ref="B9:C9"/>
    <mergeCell ref="B11:B12"/>
    <mergeCell ref="C11:C12"/>
    <mergeCell ref="D11:D12"/>
    <mergeCell ref="E11:E12"/>
    <mergeCell ref="F11:F12"/>
    <mergeCell ref="B1:O1"/>
    <mergeCell ref="B2:O2"/>
    <mergeCell ref="B4:B5"/>
    <mergeCell ref="C4:C5"/>
    <mergeCell ref="D4:D5"/>
    <mergeCell ref="E4:E5"/>
    <mergeCell ref="F4:F5"/>
    <mergeCell ref="G4:G5"/>
    <mergeCell ref="H4:H5"/>
    <mergeCell ref="K4:M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70" r:id="rId1"/>
  <ignoredErrors>
    <ignoredError sqref="H10:H12 H8 H13:H17 H34 I33 H19 H21:H29 H31:H33" formulaRange="1"/>
    <ignoredError sqref="E33 L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2009-03-04T12:29:45Z</cp:lastPrinted>
  <dcterms:created xsi:type="dcterms:W3CDTF">2004-06-08T16:25:04Z</dcterms:created>
  <dcterms:modified xsi:type="dcterms:W3CDTF">2009-09-07T07:09:11Z</dcterms:modified>
  <cp:category/>
  <cp:version/>
  <cp:contentType/>
  <cp:contentStatus/>
</cp:coreProperties>
</file>