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0_NİSAN" sheetId="1" r:id="rId1"/>
    <sheet name="2010_OCAK-NİSAN DÖNEMİ" sheetId="2" r:id="rId2"/>
  </sheets>
  <definedNames/>
  <calcPr fullCalcOnLoad="1"/>
</workbook>
</file>

<file path=xl/sharedStrings.xml><?xml version="1.0" encoding="utf-8"?>
<sst xmlns="http://schemas.openxmlformats.org/spreadsheetml/2006/main" count="118" uniqueCount="47">
  <si>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</si>
  <si>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</si>
  <si>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</si>
  <si>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</si>
  <si>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</si>
  <si>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</si>
  <si>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</si>
  <si>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</si>
  <si>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</si>
  <si>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</si>
  <si>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</si>
  <si>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</si>
  <si>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</si>
  <si>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</si>
  <si>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</si>
  <si>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</si>
  <si>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</si>
  <si>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</si>
  <si>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</si>
  <si>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</si>
  <si>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</si>
  <si>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</si>
  <si>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</si>
  <si>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</si>
  <si>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</si>
  <si>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</si>
  <si>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</si>
  <si>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</si>
  <si>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</si>
  <si>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</si>
  <si>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Ücretsiz</t>
  </si>
  <si>
    <t>ÜCRETLİ ZİYARETÇİ</t>
  </si>
  <si>
    <t>ÜCRETSİZ ZİYARETÇİ</t>
  </si>
  <si>
    <t>MÜZE KARTLI ZİYARETÇİ</t>
  </si>
  <si>
    <t>TOPLAM MÜZE KART SATIŞI</t>
  </si>
  <si>
    <t>M Ü Z E    V E    Ö R E N    Y E R L E R İ    İ S T A T İ S T İ Ğ İ</t>
  </si>
  <si>
    <t>ANTALYA ATATÜRK EVİ VE MÜZESİ</t>
  </si>
  <si>
    <t>GİRİŞ ÜCRETİ (TL)</t>
  </si>
  <si>
    <t>MÜZE GELİRİ (TL)</t>
  </si>
  <si>
    <t>MÜZE KART GELİRİ (TL)</t>
  </si>
  <si>
    <t>A N T A L Y A   İ L   K Ü L T Ü R   V E   T U R İ Z M   M Ü D Ü R L Ü Ğ Ü</t>
  </si>
  <si>
    <t xml:space="preserve">MÜZE  VE ÖREN  YERLERİ  GELİRLER  TOPLAMI : </t>
  </si>
  <si>
    <t>SATILAN MÜZE KART SAYISI</t>
  </si>
  <si>
    <t>Alışveriş Merkezleri ve Standlarda Satılan Müze Kart</t>
  </si>
  <si>
    <t>ÖREN YERİ GELİRİ (TL)</t>
  </si>
  <si>
    <t>2010 YILI NİSAN AYI</t>
  </si>
  <si>
    <t>2010_OCAK-NİSAN DÖNEMİ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</si>
</sst>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51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3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179" fontId="11" fillId="35" borderId="14" xfId="0" applyNumberFormat="1" applyFont="1" applyFill="1" applyBorder="1" applyAlignment="1">
      <alignment vertical="center"/>
    </xf>
    <xf numFmtId="4" fontId="11" fillId="35" borderId="14" xfId="0" applyNumberFormat="1" applyFont="1" applyFill="1" applyBorder="1" applyAlignment="1">
      <alignment horizontal="right" vertical="center"/>
    </xf>
    <xf numFmtId="179" fontId="11" fillId="36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8" fontId="3" fillId="0" borderId="19" xfId="0" applyNumberFormat="1" applyFont="1" applyBorder="1" applyAlignment="1">
      <alignment vertical="center"/>
    </xf>
    <xf numFmtId="4" fontId="11" fillId="36" borderId="17" xfId="0" applyNumberFormat="1" applyFont="1" applyFill="1" applyBorder="1" applyAlignment="1">
      <alignment vertical="center"/>
    </xf>
    <xf numFmtId="4" fontId="12" fillId="36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vertical="center"/>
    </xf>
    <xf numFmtId="179" fontId="3" fillId="33" borderId="1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11" fillId="35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11" fillId="36" borderId="23" xfId="0" applyFont="1" applyFill="1" applyBorder="1" applyAlignment="1">
      <alignment horizontal="right" vertical="center"/>
    </xf>
    <xf numFmtId="0" fontId="11" fillId="36" borderId="24" xfId="0" applyFont="1" applyFill="1" applyBorder="1" applyAlignment="1">
      <alignment horizontal="right" vertical="center"/>
    </xf>
    <xf numFmtId="0" fontId="11" fillId="35" borderId="25" xfId="0" applyFont="1" applyFill="1" applyBorder="1" applyAlignment="1">
      <alignment horizontal="right" vertical="center"/>
    </xf>
    <xf numFmtId="0" fontId="11" fillId="35" borderId="26" xfId="0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16" fillId="33" borderId="20" xfId="0" applyFont="1" applyFill="1" applyBorder="1" applyAlignment="1">
      <alignment horizontal="right" vertical="center"/>
    </xf>
    <xf numFmtId="0" fontId="16" fillId="33" borderId="27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showGridLines="0" view="pageBreakPreview" zoomScale="75" zoomScaleSheetLayoutView="75" zoomScalePageLayoutView="0" workbookViewId="0" topLeftCell="C7">
      <selection activeCell="P29" sqref="P29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9.25390625" style="1" customWidth="1"/>
    <col min="7" max="8" width="14.125" style="1" customWidth="1"/>
    <col min="9" max="9" width="15.75390625" style="1" customWidth="1"/>
    <col min="10" max="10" width="13.375" style="1" customWidth="1"/>
    <col min="11" max="11" width="0.875" style="1" customWidth="1"/>
    <col min="12" max="12" width="7.753906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66" t="s">
        <v>40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6" ht="34.5" customHeight="1">
      <c r="B2" s="67" t="s">
        <v>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76" t="s">
        <v>45</v>
      </c>
      <c r="O3" s="76"/>
      <c r="P3" s="76"/>
    </row>
    <row r="4" spans="2:16" s="10" customFormat="1" ht="28.5" customHeight="1">
      <c r="B4" s="61" t="s">
        <v>18</v>
      </c>
      <c r="C4" s="59" t="s">
        <v>37</v>
      </c>
      <c r="D4" s="62" t="s">
        <v>31</v>
      </c>
      <c r="E4" s="62" t="s">
        <v>32</v>
      </c>
      <c r="F4" s="64" t="s">
        <v>24</v>
      </c>
      <c r="G4" s="62" t="s">
        <v>33</v>
      </c>
      <c r="H4" s="62" t="s">
        <v>42</v>
      </c>
      <c r="I4" s="58" t="s">
        <v>29</v>
      </c>
      <c r="J4" s="58" t="s">
        <v>38</v>
      </c>
      <c r="K4" s="26"/>
      <c r="L4" s="69" t="s">
        <v>25</v>
      </c>
      <c r="M4" s="70"/>
      <c r="N4" s="71"/>
      <c r="O4" s="62" t="s">
        <v>34</v>
      </c>
      <c r="P4" s="72" t="s">
        <v>39</v>
      </c>
    </row>
    <row r="5" spans="2:16" s="10" customFormat="1" ht="28.5" customHeight="1">
      <c r="B5" s="56"/>
      <c r="C5" s="60"/>
      <c r="D5" s="63"/>
      <c r="E5" s="63"/>
      <c r="F5" s="65"/>
      <c r="G5" s="63"/>
      <c r="H5" s="63"/>
      <c r="I5" s="57"/>
      <c r="J5" s="57"/>
      <c r="K5" s="27"/>
      <c r="L5" s="9" t="s">
        <v>26</v>
      </c>
      <c r="M5" s="9" t="s">
        <v>27</v>
      </c>
      <c r="N5" s="9" t="s">
        <v>28</v>
      </c>
      <c r="O5" s="63"/>
      <c r="P5" s="73"/>
    </row>
    <row r="6" spans="2:16" ht="19.5" customHeight="1">
      <c r="B6" s="28" t="s">
        <v>1</v>
      </c>
      <c r="C6" s="42">
        <v>15</v>
      </c>
      <c r="D6" s="12">
        <v>3943</v>
      </c>
      <c r="E6" s="12">
        <v>4613</v>
      </c>
      <c r="F6" s="12">
        <v>7438</v>
      </c>
      <c r="G6" s="12">
        <v>1340</v>
      </c>
      <c r="H6" s="12">
        <v>898</v>
      </c>
      <c r="I6" s="12">
        <f>SUM(D6:H6)</f>
        <v>18232</v>
      </c>
      <c r="J6" s="19">
        <f>D6*C6</f>
        <v>59145</v>
      </c>
      <c r="K6" s="27"/>
      <c r="L6" s="12">
        <v>474</v>
      </c>
      <c r="M6" s="12">
        <v>363</v>
      </c>
      <c r="N6" s="12">
        <v>61</v>
      </c>
      <c r="O6" s="12">
        <f>SUM(L6:N6)</f>
        <v>898</v>
      </c>
      <c r="P6" s="29">
        <v>13415</v>
      </c>
    </row>
    <row r="7" spans="2:16" ht="19.5" customHeight="1">
      <c r="B7" s="28" t="s">
        <v>0</v>
      </c>
      <c r="C7" s="42">
        <v>3</v>
      </c>
      <c r="D7" s="12">
        <v>504</v>
      </c>
      <c r="E7" s="12">
        <v>1114</v>
      </c>
      <c r="F7" s="12">
        <v>0</v>
      </c>
      <c r="G7" s="12">
        <v>150</v>
      </c>
      <c r="H7" s="12">
        <v>24</v>
      </c>
      <c r="I7" s="12">
        <f>SUM(D7:H7)</f>
        <v>1792</v>
      </c>
      <c r="J7" s="19">
        <f>D7*C7</f>
        <v>1512</v>
      </c>
      <c r="K7" s="27"/>
      <c r="L7" s="12">
        <v>6</v>
      </c>
      <c r="M7" s="12">
        <v>18</v>
      </c>
      <c r="N7" s="12">
        <v>0</v>
      </c>
      <c r="O7" s="12">
        <f>SUM(L7:N7)</f>
        <v>24</v>
      </c>
      <c r="P7" s="29">
        <v>300</v>
      </c>
    </row>
    <row r="8" spans="2:16" ht="19.5" customHeight="1">
      <c r="B8" s="28" t="s">
        <v>2</v>
      </c>
      <c r="C8" s="42">
        <v>10</v>
      </c>
      <c r="D8" s="12">
        <v>1234</v>
      </c>
      <c r="E8" s="12">
        <v>2737</v>
      </c>
      <c r="F8" s="12">
        <v>160</v>
      </c>
      <c r="G8" s="12">
        <v>902</v>
      </c>
      <c r="H8" s="12">
        <v>129</v>
      </c>
      <c r="I8" s="12">
        <f>SUM(D8:H8)</f>
        <v>5162</v>
      </c>
      <c r="J8" s="19">
        <f>D8*C8</f>
        <v>12340</v>
      </c>
      <c r="K8" s="27"/>
      <c r="L8" s="12">
        <v>78</v>
      </c>
      <c r="M8" s="12">
        <v>51</v>
      </c>
      <c r="N8" s="12">
        <v>0</v>
      </c>
      <c r="O8" s="12">
        <f>SUM(L8:N8)</f>
        <v>129</v>
      </c>
      <c r="P8" s="29">
        <v>2070</v>
      </c>
    </row>
    <row r="9" spans="2:16" ht="21.75" customHeight="1">
      <c r="B9" s="52" t="s">
        <v>17</v>
      </c>
      <c r="C9" s="53"/>
      <c r="D9" s="4">
        <f aca="true" t="shared" si="0" ref="D9:J9">SUM(D6:D8)</f>
        <v>5681</v>
      </c>
      <c r="E9" s="4">
        <f t="shared" si="0"/>
        <v>8464</v>
      </c>
      <c r="F9" s="4">
        <f t="shared" si="0"/>
        <v>7598</v>
      </c>
      <c r="G9" s="4">
        <f t="shared" si="0"/>
        <v>2392</v>
      </c>
      <c r="H9" s="4">
        <f t="shared" si="0"/>
        <v>1051</v>
      </c>
      <c r="I9" s="4">
        <f>SUM(I6:I8)</f>
        <v>25186</v>
      </c>
      <c r="J9" s="22">
        <f t="shared" si="0"/>
        <v>72997</v>
      </c>
      <c r="K9" s="2"/>
      <c r="L9" s="14">
        <f>SUM(L6:L8)</f>
        <v>558</v>
      </c>
      <c r="M9" s="14">
        <f>SUM(M6:M8)</f>
        <v>432</v>
      </c>
      <c r="N9" s="14">
        <f>SUM(N6:N8)</f>
        <v>61</v>
      </c>
      <c r="O9" s="14">
        <f>SUM(O6:O8)</f>
        <v>1051</v>
      </c>
      <c r="P9" s="30">
        <f>SUM(P6:P8)</f>
        <v>15785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56" t="s">
        <v>19</v>
      </c>
      <c r="C11" s="68" t="s">
        <v>37</v>
      </c>
      <c r="D11" s="57" t="s">
        <v>31</v>
      </c>
      <c r="E11" s="57" t="s">
        <v>32</v>
      </c>
      <c r="F11" s="57" t="s">
        <v>24</v>
      </c>
      <c r="G11" s="57" t="s">
        <v>33</v>
      </c>
      <c r="H11" s="62" t="s">
        <v>42</v>
      </c>
      <c r="I11" s="57" t="s">
        <v>29</v>
      </c>
      <c r="J11" s="57" t="s">
        <v>44</v>
      </c>
      <c r="K11" s="27"/>
      <c r="L11" s="74" t="s">
        <v>25</v>
      </c>
      <c r="M11" s="74"/>
      <c r="N11" s="74"/>
      <c r="O11" s="57" t="s">
        <v>34</v>
      </c>
      <c r="P11" s="75" t="s">
        <v>39</v>
      </c>
    </row>
    <row r="12" spans="2:16" s="10" customFormat="1" ht="18.75" customHeight="1">
      <c r="B12" s="56"/>
      <c r="C12" s="68"/>
      <c r="D12" s="57"/>
      <c r="E12" s="57"/>
      <c r="F12" s="57"/>
      <c r="G12" s="57"/>
      <c r="H12" s="63"/>
      <c r="I12" s="57"/>
      <c r="J12" s="57"/>
      <c r="K12" s="27"/>
      <c r="L12" s="9" t="s">
        <v>26</v>
      </c>
      <c r="M12" s="9" t="s">
        <v>27</v>
      </c>
      <c r="N12" s="9" t="s">
        <v>28</v>
      </c>
      <c r="O12" s="57"/>
      <c r="P12" s="73"/>
    </row>
    <row r="13" spans="2:16" ht="19.5" customHeight="1">
      <c r="B13" s="39" t="s">
        <v>3</v>
      </c>
      <c r="C13" s="41">
        <v>15</v>
      </c>
      <c r="D13" s="15">
        <v>7703</v>
      </c>
      <c r="E13" s="15">
        <v>6923</v>
      </c>
      <c r="F13" s="15">
        <v>29781</v>
      </c>
      <c r="G13" s="15">
        <v>1543</v>
      </c>
      <c r="H13" s="15">
        <v>1285</v>
      </c>
      <c r="I13" s="12">
        <f>SUM(D13:H13)</f>
        <v>47235</v>
      </c>
      <c r="J13" s="40">
        <f>D13*C13</f>
        <v>115545</v>
      </c>
      <c r="K13" s="27"/>
      <c r="L13" s="12">
        <v>917</v>
      </c>
      <c r="M13" s="12">
        <v>348</v>
      </c>
      <c r="N13" s="12">
        <v>20</v>
      </c>
      <c r="O13" s="12"/>
      <c r="P13" s="29">
        <v>21920</v>
      </c>
    </row>
    <row r="14" spans="2:16" ht="19.5" customHeight="1">
      <c r="B14" s="28" t="s">
        <v>4</v>
      </c>
      <c r="C14" s="42">
        <v>15</v>
      </c>
      <c r="D14" s="12">
        <v>3445</v>
      </c>
      <c r="E14" s="12">
        <v>3499</v>
      </c>
      <c r="F14" s="12">
        <v>29456</v>
      </c>
      <c r="G14" s="15">
        <v>313</v>
      </c>
      <c r="H14" s="15">
        <v>322</v>
      </c>
      <c r="I14" s="12">
        <f>SUM(D14:H14)</f>
        <v>37035</v>
      </c>
      <c r="J14" s="40">
        <f aca="true" t="shared" si="1" ref="J14:J29">D14*C14</f>
        <v>51675</v>
      </c>
      <c r="K14" s="27"/>
      <c r="L14" s="12">
        <v>181</v>
      </c>
      <c r="M14" s="12">
        <v>135</v>
      </c>
      <c r="N14" s="12">
        <v>6</v>
      </c>
      <c r="O14" s="12"/>
      <c r="P14" s="29">
        <v>5000</v>
      </c>
    </row>
    <row r="15" spans="2:16" ht="19.5" customHeight="1">
      <c r="B15" s="28" t="s">
        <v>5</v>
      </c>
      <c r="C15" s="42">
        <v>8</v>
      </c>
      <c r="D15" s="12">
        <v>5200</v>
      </c>
      <c r="E15" s="12">
        <v>889</v>
      </c>
      <c r="F15" s="12">
        <v>6841</v>
      </c>
      <c r="G15" s="15">
        <v>1107</v>
      </c>
      <c r="H15" s="15">
        <v>163</v>
      </c>
      <c r="I15" s="12">
        <f aca="true" t="shared" si="2" ref="I15:I29">SUM(D15:H15)</f>
        <v>14200</v>
      </c>
      <c r="J15" s="40">
        <f t="shared" si="1"/>
        <v>41600</v>
      </c>
      <c r="K15" s="27"/>
      <c r="L15" s="12">
        <v>119</v>
      </c>
      <c r="M15" s="12">
        <v>44</v>
      </c>
      <c r="N15" s="12">
        <v>0</v>
      </c>
      <c r="O15" s="12"/>
      <c r="P15" s="29">
        <v>2820</v>
      </c>
    </row>
    <row r="16" spans="2:16" ht="19.5" customHeight="1">
      <c r="B16" s="28" t="s">
        <v>22</v>
      </c>
      <c r="C16" s="42">
        <v>10</v>
      </c>
      <c r="D16" s="12">
        <v>2172</v>
      </c>
      <c r="E16" s="12">
        <v>1634</v>
      </c>
      <c r="F16" s="12">
        <v>15748</v>
      </c>
      <c r="G16" s="15">
        <v>830</v>
      </c>
      <c r="H16" s="15">
        <v>220</v>
      </c>
      <c r="I16" s="12">
        <f t="shared" si="2"/>
        <v>20604</v>
      </c>
      <c r="J16" s="40">
        <f t="shared" si="1"/>
        <v>21720</v>
      </c>
      <c r="K16" s="27"/>
      <c r="L16" s="12">
        <v>167</v>
      </c>
      <c r="M16" s="12">
        <v>47</v>
      </c>
      <c r="N16" s="12">
        <v>6</v>
      </c>
      <c r="O16" s="12"/>
      <c r="P16" s="29">
        <v>3840</v>
      </c>
    </row>
    <row r="17" spans="2:16" ht="19.5" customHeight="1">
      <c r="B17" s="28" t="s">
        <v>9</v>
      </c>
      <c r="C17" s="42">
        <v>10</v>
      </c>
      <c r="D17" s="12">
        <v>3061</v>
      </c>
      <c r="E17" s="12">
        <v>1592</v>
      </c>
      <c r="F17" s="12">
        <v>15278</v>
      </c>
      <c r="G17" s="15">
        <v>642</v>
      </c>
      <c r="H17" s="15">
        <v>123</v>
      </c>
      <c r="I17" s="12">
        <f t="shared" si="2"/>
        <v>20696</v>
      </c>
      <c r="J17" s="40">
        <f t="shared" si="1"/>
        <v>30610</v>
      </c>
      <c r="K17" s="27"/>
      <c r="L17" s="12">
        <v>78</v>
      </c>
      <c r="M17" s="12">
        <v>45</v>
      </c>
      <c r="N17" s="12">
        <v>0</v>
      </c>
      <c r="O17" s="12"/>
      <c r="P17" s="29">
        <v>2010</v>
      </c>
    </row>
    <row r="18" spans="2:16" ht="19.5" customHeight="1">
      <c r="B18" s="28" t="s">
        <v>7</v>
      </c>
      <c r="C18" s="42">
        <v>3</v>
      </c>
      <c r="D18" s="12">
        <v>1250</v>
      </c>
      <c r="E18" s="12">
        <v>170</v>
      </c>
      <c r="F18" s="12">
        <v>379</v>
      </c>
      <c r="G18" s="15">
        <v>310</v>
      </c>
      <c r="H18" s="15">
        <v>17</v>
      </c>
      <c r="I18" s="12">
        <f t="shared" si="2"/>
        <v>2126</v>
      </c>
      <c r="J18" s="40">
        <f t="shared" si="1"/>
        <v>3750</v>
      </c>
      <c r="K18" s="27"/>
      <c r="L18" s="12">
        <v>6</v>
      </c>
      <c r="M18" s="12">
        <v>11</v>
      </c>
      <c r="N18" s="12">
        <v>0</v>
      </c>
      <c r="O18" s="12"/>
      <c r="P18" s="29">
        <v>230</v>
      </c>
    </row>
    <row r="19" spans="2:16" ht="19.5" customHeight="1">
      <c r="B19" s="28" t="s">
        <v>8</v>
      </c>
      <c r="C19" s="42">
        <v>8</v>
      </c>
      <c r="D19" s="12">
        <v>798</v>
      </c>
      <c r="E19" s="12">
        <v>155</v>
      </c>
      <c r="F19" s="12">
        <v>382</v>
      </c>
      <c r="G19" s="15">
        <v>187</v>
      </c>
      <c r="H19" s="15">
        <v>6</v>
      </c>
      <c r="I19" s="12">
        <f t="shared" si="2"/>
        <v>1528</v>
      </c>
      <c r="J19" s="40">
        <f t="shared" si="1"/>
        <v>6384</v>
      </c>
      <c r="K19" s="27"/>
      <c r="L19" s="12">
        <v>5</v>
      </c>
      <c r="M19" s="12">
        <v>1</v>
      </c>
      <c r="N19" s="12">
        <v>0</v>
      </c>
      <c r="O19" s="12"/>
      <c r="P19" s="29">
        <v>110</v>
      </c>
    </row>
    <row r="20" spans="2:16" ht="19.5" customHeight="1">
      <c r="B20" s="28" t="s">
        <v>6</v>
      </c>
      <c r="C20" s="42">
        <v>5</v>
      </c>
      <c r="D20" s="12">
        <v>2730</v>
      </c>
      <c r="E20" s="12">
        <v>1226</v>
      </c>
      <c r="F20" s="12">
        <v>161</v>
      </c>
      <c r="G20" s="15">
        <v>696</v>
      </c>
      <c r="H20" s="15">
        <v>65</v>
      </c>
      <c r="I20" s="12">
        <f t="shared" si="2"/>
        <v>4878</v>
      </c>
      <c r="J20" s="40">
        <f t="shared" si="1"/>
        <v>13650</v>
      </c>
      <c r="K20" s="27"/>
      <c r="L20" s="12">
        <v>42</v>
      </c>
      <c r="M20" s="12">
        <v>23</v>
      </c>
      <c r="N20" s="12">
        <v>0</v>
      </c>
      <c r="O20" s="12"/>
      <c r="P20" s="29">
        <v>1070</v>
      </c>
    </row>
    <row r="21" spans="2:16" ht="19.5" customHeight="1">
      <c r="B21" s="28" t="s">
        <v>16</v>
      </c>
      <c r="C21" s="42">
        <v>5</v>
      </c>
      <c r="D21" s="12">
        <v>2500</v>
      </c>
      <c r="E21" s="12">
        <v>1124</v>
      </c>
      <c r="F21" s="12">
        <v>271</v>
      </c>
      <c r="G21" s="15">
        <v>236</v>
      </c>
      <c r="H21" s="15">
        <v>15</v>
      </c>
      <c r="I21" s="12">
        <f t="shared" si="2"/>
        <v>4146</v>
      </c>
      <c r="J21" s="40">
        <f t="shared" si="1"/>
        <v>12500</v>
      </c>
      <c r="K21" s="27"/>
      <c r="L21" s="12">
        <v>12</v>
      </c>
      <c r="M21" s="12">
        <v>3</v>
      </c>
      <c r="N21" s="12">
        <v>0</v>
      </c>
      <c r="O21" s="12"/>
      <c r="P21" s="29">
        <v>270</v>
      </c>
    </row>
    <row r="22" spans="2:16" ht="19.5" customHeight="1">
      <c r="B22" s="28" t="s">
        <v>10</v>
      </c>
      <c r="C22" s="42">
        <v>3</v>
      </c>
      <c r="D22" s="12">
        <v>294</v>
      </c>
      <c r="E22" s="12">
        <v>1953</v>
      </c>
      <c r="F22" s="12">
        <v>0</v>
      </c>
      <c r="G22" s="15">
        <v>362</v>
      </c>
      <c r="H22" s="15">
        <v>27</v>
      </c>
      <c r="I22" s="12">
        <f t="shared" si="2"/>
        <v>2636</v>
      </c>
      <c r="J22" s="40">
        <f t="shared" si="1"/>
        <v>882</v>
      </c>
      <c r="K22" s="27"/>
      <c r="L22" s="12">
        <v>9</v>
      </c>
      <c r="M22" s="12">
        <v>18</v>
      </c>
      <c r="N22" s="12">
        <v>0</v>
      </c>
      <c r="O22" s="12"/>
      <c r="P22" s="29">
        <v>360</v>
      </c>
    </row>
    <row r="23" spans="2:16" ht="19.5" customHeight="1">
      <c r="B23" s="28" t="s">
        <v>11</v>
      </c>
      <c r="C23" s="42">
        <v>3</v>
      </c>
      <c r="D23" s="12">
        <v>7324</v>
      </c>
      <c r="E23" s="12">
        <v>475</v>
      </c>
      <c r="F23" s="12">
        <v>32</v>
      </c>
      <c r="G23" s="15">
        <v>280</v>
      </c>
      <c r="H23" s="15">
        <v>178</v>
      </c>
      <c r="I23" s="12">
        <f t="shared" si="2"/>
        <v>8289</v>
      </c>
      <c r="J23" s="40">
        <f t="shared" si="1"/>
        <v>21972</v>
      </c>
      <c r="K23" s="27"/>
      <c r="L23" s="12">
        <v>91</v>
      </c>
      <c r="M23" s="12">
        <v>87</v>
      </c>
      <c r="N23" s="12">
        <v>0</v>
      </c>
      <c r="O23" s="12"/>
      <c r="P23" s="29">
        <v>2690</v>
      </c>
    </row>
    <row r="24" spans="2:16" ht="19.5" customHeight="1">
      <c r="B24" s="28" t="s">
        <v>23</v>
      </c>
      <c r="C24" s="42">
        <v>5</v>
      </c>
      <c r="D24" s="12">
        <v>1264</v>
      </c>
      <c r="E24" s="12">
        <v>0</v>
      </c>
      <c r="F24" s="12">
        <v>0</v>
      </c>
      <c r="G24" s="15">
        <v>0</v>
      </c>
      <c r="H24" s="15">
        <v>0</v>
      </c>
      <c r="I24" s="12">
        <f t="shared" si="2"/>
        <v>1264</v>
      </c>
      <c r="J24" s="40">
        <f t="shared" si="1"/>
        <v>6320</v>
      </c>
      <c r="K24" s="27"/>
      <c r="L24" s="12">
        <v>0</v>
      </c>
      <c r="M24" s="12">
        <v>0</v>
      </c>
      <c r="N24" s="12">
        <v>0</v>
      </c>
      <c r="O24" s="12"/>
      <c r="P24" s="29">
        <v>0</v>
      </c>
    </row>
    <row r="25" spans="2:16" ht="19.5" customHeight="1">
      <c r="B25" s="28" t="s">
        <v>12</v>
      </c>
      <c r="C25" s="42">
        <v>3</v>
      </c>
      <c r="D25" s="12">
        <v>148</v>
      </c>
      <c r="E25" s="12">
        <v>0</v>
      </c>
      <c r="F25" s="12">
        <v>0</v>
      </c>
      <c r="G25" s="15">
        <v>7</v>
      </c>
      <c r="H25" s="15">
        <v>0</v>
      </c>
      <c r="I25" s="12">
        <f t="shared" si="2"/>
        <v>155</v>
      </c>
      <c r="J25" s="40">
        <f t="shared" si="1"/>
        <v>444</v>
      </c>
      <c r="K25" s="27"/>
      <c r="L25" s="12">
        <v>0</v>
      </c>
      <c r="M25" s="12">
        <v>0</v>
      </c>
      <c r="N25" s="12">
        <v>0</v>
      </c>
      <c r="O25" s="12"/>
      <c r="P25" s="29">
        <v>0</v>
      </c>
    </row>
    <row r="26" spans="2:16" ht="19.5" customHeight="1">
      <c r="B26" s="28" t="s">
        <v>13</v>
      </c>
      <c r="C26" s="42">
        <v>10</v>
      </c>
      <c r="D26" s="12">
        <v>9122</v>
      </c>
      <c r="E26" s="12">
        <v>4041</v>
      </c>
      <c r="F26" s="12">
        <v>3287</v>
      </c>
      <c r="G26" s="15">
        <v>1006</v>
      </c>
      <c r="H26" s="15">
        <v>340</v>
      </c>
      <c r="I26" s="12">
        <f t="shared" si="2"/>
        <v>17796</v>
      </c>
      <c r="J26" s="40">
        <f t="shared" si="1"/>
        <v>91220</v>
      </c>
      <c r="K26" s="27"/>
      <c r="L26" s="12">
        <v>220</v>
      </c>
      <c r="M26" s="12">
        <v>120</v>
      </c>
      <c r="N26" s="12">
        <v>0</v>
      </c>
      <c r="O26" s="12"/>
      <c r="P26" s="29">
        <v>5600</v>
      </c>
    </row>
    <row r="27" spans="2:16" ht="19.5" customHeight="1">
      <c r="B27" s="28" t="s">
        <v>14</v>
      </c>
      <c r="C27" s="42">
        <v>10</v>
      </c>
      <c r="D27" s="12">
        <v>547</v>
      </c>
      <c r="E27" s="12">
        <v>659</v>
      </c>
      <c r="F27" s="12">
        <v>0</v>
      </c>
      <c r="G27" s="15">
        <v>190</v>
      </c>
      <c r="H27" s="15">
        <v>0</v>
      </c>
      <c r="I27" s="12">
        <f t="shared" si="2"/>
        <v>1396</v>
      </c>
      <c r="J27" s="40">
        <f t="shared" si="1"/>
        <v>5470</v>
      </c>
      <c r="K27" s="27"/>
      <c r="L27" s="12">
        <v>0</v>
      </c>
      <c r="M27" s="12">
        <v>0</v>
      </c>
      <c r="N27" s="12">
        <v>0</v>
      </c>
      <c r="O27" s="12"/>
      <c r="P27" s="29">
        <v>0</v>
      </c>
    </row>
    <row r="28" spans="2:16" ht="19.5" customHeight="1">
      <c r="B28" s="28" t="s">
        <v>15</v>
      </c>
      <c r="C28" s="42">
        <v>10</v>
      </c>
      <c r="D28" s="12">
        <v>3173</v>
      </c>
      <c r="E28" s="12">
        <v>4845</v>
      </c>
      <c r="F28" s="12">
        <v>305</v>
      </c>
      <c r="G28" s="15">
        <v>1587</v>
      </c>
      <c r="H28" s="15">
        <v>313</v>
      </c>
      <c r="I28" s="12">
        <f t="shared" si="2"/>
        <v>10223</v>
      </c>
      <c r="J28" s="40">
        <f t="shared" si="1"/>
        <v>31730</v>
      </c>
      <c r="K28" s="27"/>
      <c r="L28" s="12">
        <v>169</v>
      </c>
      <c r="M28" s="12">
        <v>144</v>
      </c>
      <c r="N28" s="12">
        <v>0</v>
      </c>
      <c r="O28" s="12"/>
      <c r="P28" s="29">
        <v>4820</v>
      </c>
    </row>
    <row r="29" spans="2:16" ht="19.5" customHeight="1">
      <c r="B29" s="33" t="s">
        <v>36</v>
      </c>
      <c r="C29" s="43" t="s">
        <v>30</v>
      </c>
      <c r="D29" s="12">
        <v>0</v>
      </c>
      <c r="E29" s="12">
        <v>10140</v>
      </c>
      <c r="F29" s="12">
        <v>0</v>
      </c>
      <c r="G29" s="15">
        <v>0</v>
      </c>
      <c r="H29" s="15"/>
      <c r="I29" s="12">
        <f t="shared" si="2"/>
        <v>10140</v>
      </c>
      <c r="J29" s="40"/>
      <c r="K29" s="27"/>
      <c r="L29" s="42"/>
      <c r="M29" s="42"/>
      <c r="N29" s="42"/>
      <c r="O29" s="42"/>
      <c r="P29" s="19"/>
    </row>
    <row r="30" spans="2:16" ht="19.5" customHeight="1">
      <c r="B30" s="79" t="s">
        <v>43</v>
      </c>
      <c r="C30" s="80"/>
      <c r="D30" s="80"/>
      <c r="E30" s="80"/>
      <c r="F30" s="80"/>
      <c r="G30" s="81"/>
      <c r="H30" s="15">
        <v>308</v>
      </c>
      <c r="I30" s="77"/>
      <c r="J30" s="78"/>
      <c r="K30" s="27"/>
      <c r="L30" s="13">
        <v>200</v>
      </c>
      <c r="M30" s="13">
        <v>108</v>
      </c>
      <c r="N30" s="13"/>
      <c r="O30" s="12"/>
      <c r="P30" s="34">
        <v>5080</v>
      </c>
    </row>
    <row r="31" spans="2:16" ht="21.75" customHeight="1">
      <c r="B31" s="54" t="s">
        <v>20</v>
      </c>
      <c r="C31" s="55"/>
      <c r="D31" s="14">
        <f aca="true" t="shared" si="3" ref="D31:I31">SUM(D13:D29)</f>
        <v>50731</v>
      </c>
      <c r="E31" s="14">
        <f t="shared" si="3"/>
        <v>39325</v>
      </c>
      <c r="F31" s="14">
        <f t="shared" si="3"/>
        <v>101921</v>
      </c>
      <c r="G31" s="14">
        <f t="shared" si="3"/>
        <v>9296</v>
      </c>
      <c r="H31" s="14">
        <f>SUM(H13:H30)</f>
        <v>3382</v>
      </c>
      <c r="I31" s="44">
        <f t="shared" si="3"/>
        <v>204347</v>
      </c>
      <c r="J31" s="20">
        <f>SUM(J13:J30)</f>
        <v>455472</v>
      </c>
      <c r="K31" s="2"/>
      <c r="L31" s="14">
        <f>SUM(L13:L30)</f>
        <v>2216</v>
      </c>
      <c r="M31" s="14">
        <f>SUM(M13:M30)</f>
        <v>1134</v>
      </c>
      <c r="N31" s="14">
        <f>SUM(N13:N30)</f>
        <v>32</v>
      </c>
      <c r="O31" s="14">
        <f>SUM(O13:O30)</f>
        <v>0</v>
      </c>
      <c r="P31" s="30">
        <f>SUM(P13:P30)</f>
        <v>55820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50" t="s">
        <v>21</v>
      </c>
      <c r="C33" s="51"/>
      <c r="D33" s="23">
        <f aca="true" t="shared" si="4" ref="D33:J33">D31+D9</f>
        <v>56412</v>
      </c>
      <c r="E33" s="23">
        <f t="shared" si="4"/>
        <v>47789</v>
      </c>
      <c r="F33" s="23">
        <f t="shared" si="4"/>
        <v>109519</v>
      </c>
      <c r="G33" s="23">
        <f t="shared" si="4"/>
        <v>11688</v>
      </c>
      <c r="H33" s="23">
        <f t="shared" si="4"/>
        <v>4433</v>
      </c>
      <c r="I33" s="46">
        <f t="shared" si="4"/>
        <v>229533</v>
      </c>
      <c r="J33" s="24">
        <f t="shared" si="4"/>
        <v>528469</v>
      </c>
      <c r="K33" s="2"/>
      <c r="L33" s="25">
        <f>L31+L9</f>
        <v>2774</v>
      </c>
      <c r="M33" s="25">
        <f>M31+M9</f>
        <v>1566</v>
      </c>
      <c r="N33" s="25">
        <f>N31+N9</f>
        <v>93</v>
      </c>
      <c r="O33" s="25">
        <f>O31+O9</f>
        <v>1051</v>
      </c>
      <c r="P33" s="37">
        <f>P31+P9</f>
        <v>71605</v>
      </c>
    </row>
    <row r="34" spans="2:16" ht="24.75" customHeight="1" thickBot="1">
      <c r="B34" s="48" t="s">
        <v>41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38">
        <f>P33+J33</f>
        <v>600074</v>
      </c>
    </row>
    <row r="41" ht="15" customHeight="1">
      <c r="C41" s="47"/>
    </row>
  </sheetData>
  <sheetProtection/>
  <mergeCells count="33">
    <mergeCell ref="G4:G5"/>
    <mergeCell ref="G11:G12"/>
    <mergeCell ref="F11:F12"/>
    <mergeCell ref="B1:P1"/>
    <mergeCell ref="B2:P2"/>
    <mergeCell ref="C11:C12"/>
    <mergeCell ref="L4:N4"/>
    <mergeCell ref="D4:D5"/>
    <mergeCell ref="P4:P5"/>
    <mergeCell ref="L11:N11"/>
    <mergeCell ref="P11:P12"/>
    <mergeCell ref="N3:P3"/>
    <mergeCell ref="O4:O5"/>
    <mergeCell ref="I4:I5"/>
    <mergeCell ref="J4:J5"/>
    <mergeCell ref="I11:I12"/>
    <mergeCell ref="C4:C5"/>
    <mergeCell ref="B4:B5"/>
    <mergeCell ref="D11:D12"/>
    <mergeCell ref="E4:E5"/>
    <mergeCell ref="F4:F5"/>
    <mergeCell ref="E11:E12"/>
    <mergeCell ref="H4:H5"/>
    <mergeCell ref="B34:O34"/>
    <mergeCell ref="B33:C33"/>
    <mergeCell ref="B9:C9"/>
    <mergeCell ref="B31:C31"/>
    <mergeCell ref="B11:B12"/>
    <mergeCell ref="J11:J12"/>
    <mergeCell ref="O11:O12"/>
    <mergeCell ref="H11:H12"/>
    <mergeCell ref="I30:J30"/>
    <mergeCell ref="B30:G30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2 I13:I27 I28:I29 I6:I8" formulaRange="1"/>
    <ignoredError sqref="I33 I31" formulaRange="1" unlockedFormula="1"/>
    <ignoredError sqref="H31" formula="1"/>
    <ignoredError sqref="I3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9.25390625" style="1" customWidth="1"/>
    <col min="7" max="8" width="14.125" style="1" customWidth="1"/>
    <col min="9" max="10" width="15.75390625" style="1" customWidth="1"/>
    <col min="11" max="11" width="0.875" style="1" customWidth="1"/>
    <col min="12" max="12" width="7.753906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66" t="s">
        <v>40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6" ht="34.5" customHeight="1">
      <c r="B2" s="67" t="s">
        <v>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76" t="s">
        <v>46</v>
      </c>
      <c r="O3" s="76"/>
      <c r="P3" s="76"/>
    </row>
    <row r="4" spans="2:16" s="10" customFormat="1" ht="28.5" customHeight="1">
      <c r="B4" s="61" t="s">
        <v>18</v>
      </c>
      <c r="C4" s="59" t="s">
        <v>37</v>
      </c>
      <c r="D4" s="62" t="s">
        <v>31</v>
      </c>
      <c r="E4" s="62" t="s">
        <v>32</v>
      </c>
      <c r="F4" s="64" t="s">
        <v>24</v>
      </c>
      <c r="G4" s="62" t="s">
        <v>33</v>
      </c>
      <c r="H4" s="62" t="s">
        <v>42</v>
      </c>
      <c r="I4" s="58" t="s">
        <v>29</v>
      </c>
      <c r="J4" s="58" t="s">
        <v>38</v>
      </c>
      <c r="K4" s="26"/>
      <c r="L4" s="69" t="s">
        <v>25</v>
      </c>
      <c r="M4" s="70"/>
      <c r="N4" s="71"/>
      <c r="O4" s="62" t="s">
        <v>34</v>
      </c>
      <c r="P4" s="72" t="s">
        <v>39</v>
      </c>
    </row>
    <row r="5" spans="2:16" s="10" customFormat="1" ht="28.5" customHeight="1">
      <c r="B5" s="56"/>
      <c r="C5" s="60"/>
      <c r="D5" s="63"/>
      <c r="E5" s="63"/>
      <c r="F5" s="65"/>
      <c r="G5" s="63"/>
      <c r="H5" s="63"/>
      <c r="I5" s="57"/>
      <c r="J5" s="57"/>
      <c r="K5" s="27"/>
      <c r="L5" s="9" t="s">
        <v>26</v>
      </c>
      <c r="M5" s="9" t="s">
        <v>27</v>
      </c>
      <c r="N5" s="9" t="s">
        <v>28</v>
      </c>
      <c r="O5" s="63"/>
      <c r="P5" s="73"/>
    </row>
    <row r="6" spans="2:16" ht="19.5" customHeight="1">
      <c r="B6" s="28" t="s">
        <v>1</v>
      </c>
      <c r="C6" s="42">
        <v>15</v>
      </c>
      <c r="D6" s="12">
        <v>9103</v>
      </c>
      <c r="E6" s="12">
        <v>12654</v>
      </c>
      <c r="F6" s="12">
        <v>17371</v>
      </c>
      <c r="G6" s="12">
        <v>2861</v>
      </c>
      <c r="H6" s="12">
        <v>2128</v>
      </c>
      <c r="I6" s="12">
        <f>SUM(D6:H6)</f>
        <v>44117</v>
      </c>
      <c r="J6" s="19">
        <f>D6*C6</f>
        <v>136545</v>
      </c>
      <c r="K6" s="27"/>
      <c r="L6" s="12">
        <v>1207</v>
      </c>
      <c r="M6" s="12">
        <v>799</v>
      </c>
      <c r="N6" s="12">
        <v>122</v>
      </c>
      <c r="O6" s="12">
        <f>SUM(L6:N6)</f>
        <v>2128</v>
      </c>
      <c r="P6" s="29">
        <v>32740</v>
      </c>
    </row>
    <row r="7" spans="2:16" ht="19.5" customHeight="1">
      <c r="B7" s="28" t="s">
        <v>0</v>
      </c>
      <c r="C7" s="42">
        <v>3</v>
      </c>
      <c r="D7" s="12">
        <v>1474</v>
      </c>
      <c r="E7" s="12">
        <v>2302</v>
      </c>
      <c r="F7" s="12">
        <v>0</v>
      </c>
      <c r="G7" s="12">
        <v>462</v>
      </c>
      <c r="H7" s="12">
        <v>55</v>
      </c>
      <c r="I7" s="12">
        <f>SUM(D7:H7)</f>
        <v>4293</v>
      </c>
      <c r="J7" s="19">
        <f>D7*C7</f>
        <v>4422</v>
      </c>
      <c r="K7" s="27"/>
      <c r="L7" s="12">
        <v>24</v>
      </c>
      <c r="M7" s="12">
        <v>31</v>
      </c>
      <c r="N7" s="12">
        <v>0</v>
      </c>
      <c r="O7" s="12">
        <f>SUM(L7:N7)</f>
        <v>55</v>
      </c>
      <c r="P7" s="29">
        <v>790</v>
      </c>
    </row>
    <row r="8" spans="2:16" ht="19.5" customHeight="1">
      <c r="B8" s="28" t="s">
        <v>2</v>
      </c>
      <c r="C8" s="42">
        <v>10</v>
      </c>
      <c r="D8" s="12">
        <v>2669</v>
      </c>
      <c r="E8" s="12">
        <v>4597</v>
      </c>
      <c r="F8" s="12">
        <v>160</v>
      </c>
      <c r="G8" s="12">
        <v>2152</v>
      </c>
      <c r="H8" s="12">
        <v>389</v>
      </c>
      <c r="I8" s="12">
        <f>SUM(D8:H8)</f>
        <v>9967</v>
      </c>
      <c r="J8" s="19">
        <f>D8*C8</f>
        <v>26690</v>
      </c>
      <c r="K8" s="27"/>
      <c r="L8" s="12">
        <v>160</v>
      </c>
      <c r="M8" s="12">
        <v>229</v>
      </c>
      <c r="N8" s="12">
        <v>0</v>
      </c>
      <c r="O8" s="12">
        <f>SUM(L8:N8)</f>
        <v>389</v>
      </c>
      <c r="P8" s="29">
        <v>5490</v>
      </c>
    </row>
    <row r="9" spans="2:16" ht="21.75" customHeight="1">
      <c r="B9" s="52" t="s">
        <v>17</v>
      </c>
      <c r="C9" s="53"/>
      <c r="D9" s="4">
        <f aca="true" t="shared" si="0" ref="D9:J9">SUM(D6:D8)</f>
        <v>13246</v>
      </c>
      <c r="E9" s="4">
        <f t="shared" si="0"/>
        <v>19553</v>
      </c>
      <c r="F9" s="4">
        <f t="shared" si="0"/>
        <v>17531</v>
      </c>
      <c r="G9" s="4">
        <f t="shared" si="0"/>
        <v>5475</v>
      </c>
      <c r="H9" s="4">
        <f t="shared" si="0"/>
        <v>2572</v>
      </c>
      <c r="I9" s="4">
        <f>SUM(I6:I8)</f>
        <v>58377</v>
      </c>
      <c r="J9" s="22">
        <f t="shared" si="0"/>
        <v>167657</v>
      </c>
      <c r="K9" s="2"/>
      <c r="L9" s="14">
        <f>SUM(L6:L8)</f>
        <v>1391</v>
      </c>
      <c r="M9" s="14">
        <f>SUM(M6:M8)</f>
        <v>1059</v>
      </c>
      <c r="N9" s="14">
        <f>SUM(N6:N8)</f>
        <v>122</v>
      </c>
      <c r="O9" s="14">
        <f>SUM(O6:O8)</f>
        <v>2572</v>
      </c>
      <c r="P9" s="30">
        <f>SUM(P6:P8)</f>
        <v>39020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56" t="s">
        <v>19</v>
      </c>
      <c r="C11" s="68" t="s">
        <v>37</v>
      </c>
      <c r="D11" s="57" t="s">
        <v>31</v>
      </c>
      <c r="E11" s="57" t="s">
        <v>32</v>
      </c>
      <c r="F11" s="57" t="s">
        <v>24</v>
      </c>
      <c r="G11" s="57" t="s">
        <v>33</v>
      </c>
      <c r="H11" s="62" t="s">
        <v>42</v>
      </c>
      <c r="I11" s="57" t="s">
        <v>29</v>
      </c>
      <c r="J11" s="57" t="s">
        <v>44</v>
      </c>
      <c r="K11" s="27"/>
      <c r="L11" s="74" t="s">
        <v>25</v>
      </c>
      <c r="M11" s="74"/>
      <c r="N11" s="74"/>
      <c r="O11" s="57" t="s">
        <v>34</v>
      </c>
      <c r="P11" s="75" t="s">
        <v>39</v>
      </c>
    </row>
    <row r="12" spans="2:16" s="10" customFormat="1" ht="18.75" customHeight="1">
      <c r="B12" s="56"/>
      <c r="C12" s="68"/>
      <c r="D12" s="57"/>
      <c r="E12" s="57"/>
      <c r="F12" s="57"/>
      <c r="G12" s="57"/>
      <c r="H12" s="63"/>
      <c r="I12" s="57"/>
      <c r="J12" s="57"/>
      <c r="K12" s="27"/>
      <c r="L12" s="9" t="s">
        <v>26</v>
      </c>
      <c r="M12" s="9" t="s">
        <v>27</v>
      </c>
      <c r="N12" s="9" t="s">
        <v>28</v>
      </c>
      <c r="O12" s="57"/>
      <c r="P12" s="73"/>
    </row>
    <row r="13" spans="2:16" ht="19.5" customHeight="1">
      <c r="B13" s="39" t="s">
        <v>3</v>
      </c>
      <c r="C13" s="41">
        <v>15</v>
      </c>
      <c r="D13" s="15">
        <v>18823</v>
      </c>
      <c r="E13" s="15">
        <v>14066</v>
      </c>
      <c r="F13" s="15">
        <v>66530</v>
      </c>
      <c r="G13" s="15">
        <v>3112</v>
      </c>
      <c r="H13" s="15">
        <v>2953</v>
      </c>
      <c r="I13" s="12">
        <f>SUM(D13:H13)</f>
        <v>105484</v>
      </c>
      <c r="J13" s="40">
        <f>D13*C13</f>
        <v>282345</v>
      </c>
      <c r="K13" s="27"/>
      <c r="L13" s="12">
        <v>1950</v>
      </c>
      <c r="M13" s="12">
        <v>963</v>
      </c>
      <c r="N13" s="12">
        <v>40</v>
      </c>
      <c r="O13" s="12">
        <f>SUM(L13:N13)</f>
        <v>2953</v>
      </c>
      <c r="P13" s="29">
        <v>48830</v>
      </c>
    </row>
    <row r="14" spans="2:16" ht="19.5" customHeight="1">
      <c r="B14" s="28" t="s">
        <v>4</v>
      </c>
      <c r="C14" s="42">
        <v>15</v>
      </c>
      <c r="D14" s="12">
        <v>8658</v>
      </c>
      <c r="E14" s="12">
        <v>7297</v>
      </c>
      <c r="F14" s="12">
        <v>72629</v>
      </c>
      <c r="G14" s="15">
        <v>1457</v>
      </c>
      <c r="H14" s="15">
        <v>824</v>
      </c>
      <c r="I14" s="12">
        <f aca="true" t="shared" si="1" ref="I14:I29">SUM(D14:H14)</f>
        <v>90865</v>
      </c>
      <c r="J14" s="40">
        <f aca="true" t="shared" si="2" ref="J14:J29">D14*C14</f>
        <v>129870</v>
      </c>
      <c r="K14" s="27"/>
      <c r="L14" s="12">
        <v>535</v>
      </c>
      <c r="M14" s="12">
        <v>249</v>
      </c>
      <c r="N14" s="12">
        <v>40</v>
      </c>
      <c r="O14" s="12">
        <f aca="true" t="shared" si="3" ref="O14:O30">SUM(L14:N14)</f>
        <v>824</v>
      </c>
      <c r="P14" s="29">
        <v>13390</v>
      </c>
    </row>
    <row r="15" spans="2:16" ht="19.5" customHeight="1">
      <c r="B15" s="28" t="s">
        <v>5</v>
      </c>
      <c r="C15" s="42">
        <v>8</v>
      </c>
      <c r="D15" s="12">
        <v>10900</v>
      </c>
      <c r="E15" s="12">
        <v>1820</v>
      </c>
      <c r="F15" s="12">
        <v>18460</v>
      </c>
      <c r="G15" s="15">
        <v>1648</v>
      </c>
      <c r="H15" s="15">
        <v>298</v>
      </c>
      <c r="I15" s="12">
        <f t="shared" si="1"/>
        <v>33126</v>
      </c>
      <c r="J15" s="40">
        <f t="shared" si="2"/>
        <v>87200</v>
      </c>
      <c r="K15" s="27"/>
      <c r="L15" s="12">
        <v>209</v>
      </c>
      <c r="M15" s="12">
        <v>89</v>
      </c>
      <c r="N15" s="12">
        <v>0</v>
      </c>
      <c r="O15" s="12">
        <f t="shared" si="3"/>
        <v>298</v>
      </c>
      <c r="P15" s="29">
        <v>5070</v>
      </c>
    </row>
    <row r="16" spans="2:16" ht="19.5" customHeight="1">
      <c r="B16" s="28" t="s">
        <v>22</v>
      </c>
      <c r="C16" s="42">
        <v>10</v>
      </c>
      <c r="D16" s="12">
        <v>4804</v>
      </c>
      <c r="E16" s="12">
        <v>3985</v>
      </c>
      <c r="F16" s="12">
        <v>35505</v>
      </c>
      <c r="G16" s="15">
        <v>1206</v>
      </c>
      <c r="H16" s="15">
        <v>394</v>
      </c>
      <c r="I16" s="12">
        <f t="shared" si="1"/>
        <v>45894</v>
      </c>
      <c r="J16" s="40">
        <f t="shared" si="2"/>
        <v>48040</v>
      </c>
      <c r="K16" s="27"/>
      <c r="L16" s="12">
        <v>292</v>
      </c>
      <c r="M16" s="12">
        <v>92</v>
      </c>
      <c r="N16" s="12">
        <v>10</v>
      </c>
      <c r="O16" s="12">
        <f t="shared" si="3"/>
        <v>394</v>
      </c>
      <c r="P16" s="29">
        <v>6810</v>
      </c>
    </row>
    <row r="17" spans="2:16" ht="19.5" customHeight="1">
      <c r="B17" s="28" t="s">
        <v>9</v>
      </c>
      <c r="C17" s="42">
        <v>10</v>
      </c>
      <c r="D17" s="12">
        <v>6644</v>
      </c>
      <c r="E17" s="12">
        <v>3786</v>
      </c>
      <c r="F17" s="12">
        <v>36684</v>
      </c>
      <c r="G17" s="15">
        <v>873</v>
      </c>
      <c r="H17" s="15">
        <v>199</v>
      </c>
      <c r="I17" s="12">
        <f t="shared" si="1"/>
        <v>48186</v>
      </c>
      <c r="J17" s="40">
        <f t="shared" si="2"/>
        <v>66440</v>
      </c>
      <c r="K17" s="27"/>
      <c r="L17" s="12">
        <v>134</v>
      </c>
      <c r="M17" s="12">
        <v>65</v>
      </c>
      <c r="N17" s="12">
        <v>0</v>
      </c>
      <c r="O17" s="12">
        <f t="shared" si="3"/>
        <v>199</v>
      </c>
      <c r="P17" s="29">
        <v>3330</v>
      </c>
    </row>
    <row r="18" spans="2:16" ht="19.5" customHeight="1">
      <c r="B18" s="28" t="s">
        <v>7</v>
      </c>
      <c r="C18" s="42">
        <v>3</v>
      </c>
      <c r="D18" s="12">
        <v>1950</v>
      </c>
      <c r="E18" s="12">
        <v>504</v>
      </c>
      <c r="F18" s="12">
        <v>436</v>
      </c>
      <c r="G18" s="15">
        <v>336</v>
      </c>
      <c r="H18" s="15">
        <v>30</v>
      </c>
      <c r="I18" s="12">
        <f t="shared" si="1"/>
        <v>3256</v>
      </c>
      <c r="J18" s="40">
        <f t="shared" si="2"/>
        <v>5850</v>
      </c>
      <c r="K18" s="27"/>
      <c r="L18" s="12">
        <v>8</v>
      </c>
      <c r="M18" s="12">
        <v>22</v>
      </c>
      <c r="N18" s="12">
        <v>0</v>
      </c>
      <c r="O18" s="12">
        <f t="shared" si="3"/>
        <v>30</v>
      </c>
      <c r="P18" s="29">
        <v>380</v>
      </c>
    </row>
    <row r="19" spans="2:16" ht="19.5" customHeight="1">
      <c r="B19" s="28" t="s">
        <v>8</v>
      </c>
      <c r="C19" s="42">
        <v>8</v>
      </c>
      <c r="D19" s="12">
        <v>1084</v>
      </c>
      <c r="E19" s="12">
        <v>193</v>
      </c>
      <c r="F19" s="12">
        <v>469</v>
      </c>
      <c r="G19" s="15">
        <v>218</v>
      </c>
      <c r="H19" s="15">
        <v>6</v>
      </c>
      <c r="I19" s="12">
        <f t="shared" si="1"/>
        <v>1970</v>
      </c>
      <c r="J19" s="40">
        <f t="shared" si="2"/>
        <v>8672</v>
      </c>
      <c r="K19" s="27"/>
      <c r="L19" s="12">
        <v>5</v>
      </c>
      <c r="M19" s="12">
        <v>1</v>
      </c>
      <c r="N19" s="12">
        <v>0</v>
      </c>
      <c r="O19" s="12">
        <f t="shared" si="3"/>
        <v>6</v>
      </c>
      <c r="P19" s="29">
        <v>110</v>
      </c>
    </row>
    <row r="20" spans="2:16" ht="19.5" customHeight="1">
      <c r="B20" s="28" t="s">
        <v>6</v>
      </c>
      <c r="C20" s="42">
        <v>5</v>
      </c>
      <c r="D20" s="12">
        <v>4032</v>
      </c>
      <c r="E20" s="12">
        <v>1413</v>
      </c>
      <c r="F20" s="12">
        <v>214</v>
      </c>
      <c r="G20" s="15">
        <v>857</v>
      </c>
      <c r="H20" s="15">
        <v>85</v>
      </c>
      <c r="I20" s="12">
        <f t="shared" si="1"/>
        <v>6601</v>
      </c>
      <c r="J20" s="40">
        <f t="shared" si="2"/>
        <v>20160</v>
      </c>
      <c r="K20" s="27"/>
      <c r="L20" s="12">
        <v>59</v>
      </c>
      <c r="M20" s="12">
        <v>26</v>
      </c>
      <c r="N20" s="12">
        <v>0</v>
      </c>
      <c r="O20" s="12">
        <f t="shared" si="3"/>
        <v>85</v>
      </c>
      <c r="P20" s="29">
        <v>1440</v>
      </c>
    </row>
    <row r="21" spans="2:16" ht="19.5" customHeight="1">
      <c r="B21" s="28" t="s">
        <v>16</v>
      </c>
      <c r="C21" s="42">
        <v>5</v>
      </c>
      <c r="D21" s="12">
        <v>5300</v>
      </c>
      <c r="E21" s="12">
        <v>2064</v>
      </c>
      <c r="F21" s="12">
        <v>327</v>
      </c>
      <c r="G21" s="15">
        <v>517</v>
      </c>
      <c r="H21" s="15">
        <v>49</v>
      </c>
      <c r="I21" s="12">
        <f t="shared" si="1"/>
        <v>8257</v>
      </c>
      <c r="J21" s="40">
        <f t="shared" si="2"/>
        <v>26500</v>
      </c>
      <c r="K21" s="27"/>
      <c r="L21" s="12">
        <v>37</v>
      </c>
      <c r="M21" s="12">
        <v>12</v>
      </c>
      <c r="N21" s="12">
        <v>0</v>
      </c>
      <c r="O21" s="12">
        <f t="shared" si="3"/>
        <v>49</v>
      </c>
      <c r="P21" s="29">
        <v>860</v>
      </c>
    </row>
    <row r="22" spans="2:16" ht="19.5" customHeight="1">
      <c r="B22" s="28" t="s">
        <v>10</v>
      </c>
      <c r="C22" s="42">
        <v>3</v>
      </c>
      <c r="D22" s="12">
        <v>864</v>
      </c>
      <c r="E22" s="12">
        <v>3117</v>
      </c>
      <c r="F22" s="12">
        <v>0</v>
      </c>
      <c r="G22" s="15">
        <v>629</v>
      </c>
      <c r="H22" s="15">
        <v>31</v>
      </c>
      <c r="I22" s="12">
        <f t="shared" si="1"/>
        <v>4641</v>
      </c>
      <c r="J22" s="40">
        <f t="shared" si="2"/>
        <v>2592</v>
      </c>
      <c r="K22" s="27"/>
      <c r="L22" s="12">
        <v>11</v>
      </c>
      <c r="M22" s="12">
        <v>20</v>
      </c>
      <c r="N22" s="12">
        <v>0</v>
      </c>
      <c r="O22" s="12">
        <f t="shared" si="3"/>
        <v>31</v>
      </c>
      <c r="P22" s="29">
        <v>420</v>
      </c>
    </row>
    <row r="23" spans="2:16" ht="19.5" customHeight="1">
      <c r="B23" s="28" t="s">
        <v>11</v>
      </c>
      <c r="C23" s="42">
        <v>3</v>
      </c>
      <c r="D23" s="12">
        <v>12471</v>
      </c>
      <c r="E23" s="12">
        <v>2204</v>
      </c>
      <c r="F23" s="12">
        <v>53</v>
      </c>
      <c r="G23" s="15">
        <v>809</v>
      </c>
      <c r="H23" s="15">
        <v>303</v>
      </c>
      <c r="I23" s="12">
        <f t="shared" si="1"/>
        <v>15840</v>
      </c>
      <c r="J23" s="40">
        <f t="shared" si="2"/>
        <v>37413</v>
      </c>
      <c r="K23" s="27"/>
      <c r="L23" s="12">
        <v>141</v>
      </c>
      <c r="M23" s="12">
        <v>162</v>
      </c>
      <c r="N23" s="12">
        <v>0</v>
      </c>
      <c r="O23" s="12">
        <f t="shared" si="3"/>
        <v>303</v>
      </c>
      <c r="P23" s="29">
        <v>4440</v>
      </c>
    </row>
    <row r="24" spans="2:16" ht="19.5" customHeight="1">
      <c r="B24" s="28" t="s">
        <v>23</v>
      </c>
      <c r="C24" s="42">
        <v>5</v>
      </c>
      <c r="D24" s="12">
        <v>1607</v>
      </c>
      <c r="E24" s="12">
        <v>0</v>
      </c>
      <c r="F24" s="12">
        <v>0</v>
      </c>
      <c r="G24" s="15">
        <v>0</v>
      </c>
      <c r="H24" s="15">
        <v>0</v>
      </c>
      <c r="I24" s="12">
        <f t="shared" si="1"/>
        <v>1607</v>
      </c>
      <c r="J24" s="40">
        <f t="shared" si="2"/>
        <v>8035</v>
      </c>
      <c r="K24" s="27"/>
      <c r="L24" s="12">
        <v>0</v>
      </c>
      <c r="M24" s="12">
        <v>0</v>
      </c>
      <c r="N24" s="12">
        <v>0</v>
      </c>
      <c r="O24" s="12">
        <f t="shared" si="3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178</v>
      </c>
      <c r="E25" s="12">
        <v>20</v>
      </c>
      <c r="F25" s="12">
        <v>0</v>
      </c>
      <c r="G25" s="15">
        <v>13</v>
      </c>
      <c r="H25" s="15">
        <v>0</v>
      </c>
      <c r="I25" s="12">
        <f t="shared" si="1"/>
        <v>211</v>
      </c>
      <c r="J25" s="40">
        <f t="shared" si="2"/>
        <v>534</v>
      </c>
      <c r="K25" s="27"/>
      <c r="L25" s="12">
        <v>0</v>
      </c>
      <c r="M25" s="12">
        <v>0</v>
      </c>
      <c r="N25" s="12">
        <v>0</v>
      </c>
      <c r="O25" s="12">
        <f t="shared" si="3"/>
        <v>0</v>
      </c>
      <c r="P25" s="29">
        <v>0</v>
      </c>
    </row>
    <row r="26" spans="2:16" ht="19.5" customHeight="1">
      <c r="B26" s="28" t="s">
        <v>13</v>
      </c>
      <c r="C26" s="42">
        <v>10</v>
      </c>
      <c r="D26" s="12">
        <v>21259</v>
      </c>
      <c r="E26" s="12">
        <v>8275</v>
      </c>
      <c r="F26" s="12">
        <v>5769</v>
      </c>
      <c r="G26" s="15">
        <v>2252</v>
      </c>
      <c r="H26" s="15">
        <v>803</v>
      </c>
      <c r="I26" s="12">
        <f t="shared" si="1"/>
        <v>38358</v>
      </c>
      <c r="J26" s="40">
        <f t="shared" si="2"/>
        <v>212590</v>
      </c>
      <c r="K26" s="27"/>
      <c r="L26" s="12">
        <v>526</v>
      </c>
      <c r="M26" s="12">
        <v>271</v>
      </c>
      <c r="N26" s="12">
        <v>6</v>
      </c>
      <c r="O26" s="12">
        <f t="shared" si="3"/>
        <v>803</v>
      </c>
      <c r="P26" s="34">
        <v>13260</v>
      </c>
    </row>
    <row r="27" spans="2:16" ht="19.5" customHeight="1">
      <c r="B27" s="28" t="s">
        <v>14</v>
      </c>
      <c r="C27" s="42">
        <v>10</v>
      </c>
      <c r="D27" s="12">
        <v>962</v>
      </c>
      <c r="E27" s="12">
        <v>815</v>
      </c>
      <c r="F27" s="12">
        <v>137</v>
      </c>
      <c r="G27" s="15">
        <v>284</v>
      </c>
      <c r="H27" s="15">
        <v>19</v>
      </c>
      <c r="I27" s="12">
        <f t="shared" si="1"/>
        <v>2217</v>
      </c>
      <c r="J27" s="40">
        <f t="shared" si="2"/>
        <v>9620</v>
      </c>
      <c r="K27" s="27"/>
      <c r="L27" s="12">
        <v>4</v>
      </c>
      <c r="M27" s="12">
        <v>15</v>
      </c>
      <c r="N27" s="12">
        <v>0</v>
      </c>
      <c r="O27" s="12">
        <f t="shared" si="3"/>
        <v>19</v>
      </c>
      <c r="P27" s="34">
        <v>230</v>
      </c>
    </row>
    <row r="28" spans="2:16" ht="19.5" customHeight="1">
      <c r="B28" s="28" t="s">
        <v>15</v>
      </c>
      <c r="C28" s="42">
        <v>10</v>
      </c>
      <c r="D28" s="12">
        <v>6002</v>
      </c>
      <c r="E28" s="12">
        <v>9490</v>
      </c>
      <c r="F28" s="12">
        <v>305</v>
      </c>
      <c r="G28" s="15">
        <v>4351</v>
      </c>
      <c r="H28" s="15">
        <v>511</v>
      </c>
      <c r="I28" s="12">
        <f t="shared" si="1"/>
        <v>20659</v>
      </c>
      <c r="J28" s="40">
        <f t="shared" si="2"/>
        <v>60020</v>
      </c>
      <c r="K28" s="27"/>
      <c r="L28" s="12">
        <v>270</v>
      </c>
      <c r="M28" s="12">
        <v>241</v>
      </c>
      <c r="N28" s="12">
        <v>0</v>
      </c>
      <c r="O28" s="12">
        <f t="shared" si="3"/>
        <v>511</v>
      </c>
      <c r="P28" s="29">
        <v>7810</v>
      </c>
    </row>
    <row r="29" spans="2:16" ht="19.5" customHeight="1">
      <c r="B29" s="33" t="s">
        <v>36</v>
      </c>
      <c r="C29" s="43" t="s">
        <v>30</v>
      </c>
      <c r="D29" s="12">
        <v>0</v>
      </c>
      <c r="E29" s="12">
        <v>27089</v>
      </c>
      <c r="F29" s="12">
        <v>0</v>
      </c>
      <c r="G29" s="15">
        <v>4</v>
      </c>
      <c r="H29" s="15">
        <v>4</v>
      </c>
      <c r="I29" s="12">
        <f t="shared" si="1"/>
        <v>27097</v>
      </c>
      <c r="J29" s="40"/>
      <c r="K29" s="27"/>
      <c r="L29" s="13">
        <v>4</v>
      </c>
      <c r="M29" s="13">
        <v>0</v>
      </c>
      <c r="N29" s="13">
        <v>0</v>
      </c>
      <c r="O29" s="12">
        <f t="shared" si="3"/>
        <v>4</v>
      </c>
      <c r="P29" s="34">
        <v>80</v>
      </c>
    </row>
    <row r="30" spans="2:16" ht="19.5" customHeight="1">
      <c r="B30" s="79" t="s">
        <v>43</v>
      </c>
      <c r="C30" s="80"/>
      <c r="D30" s="80"/>
      <c r="E30" s="80"/>
      <c r="F30" s="80"/>
      <c r="G30" s="81"/>
      <c r="H30" s="15">
        <v>359</v>
      </c>
      <c r="I30" s="77"/>
      <c r="J30" s="78"/>
      <c r="K30" s="27"/>
      <c r="L30" s="13">
        <v>232</v>
      </c>
      <c r="M30" s="13">
        <v>127</v>
      </c>
      <c r="N30" s="13">
        <v>0</v>
      </c>
      <c r="O30" s="12">
        <f t="shared" si="3"/>
        <v>359</v>
      </c>
      <c r="P30" s="34">
        <v>5910</v>
      </c>
    </row>
    <row r="31" spans="2:16" ht="21.75" customHeight="1">
      <c r="B31" s="54" t="s">
        <v>20</v>
      </c>
      <c r="C31" s="55"/>
      <c r="D31" s="14">
        <f aca="true" t="shared" si="4" ref="D31:I31">SUM(D13:D29)</f>
        <v>105538</v>
      </c>
      <c r="E31" s="14">
        <f t="shared" si="4"/>
        <v>86138</v>
      </c>
      <c r="F31" s="14">
        <f t="shared" si="4"/>
        <v>237518</v>
      </c>
      <c r="G31" s="14">
        <f t="shared" si="4"/>
        <v>18566</v>
      </c>
      <c r="H31" s="14">
        <f>SUM(H13:H30)</f>
        <v>6868</v>
      </c>
      <c r="I31" s="44">
        <f t="shared" si="4"/>
        <v>454269</v>
      </c>
      <c r="J31" s="20">
        <f>SUM(J13:J30)</f>
        <v>1005881</v>
      </c>
      <c r="K31" s="2"/>
      <c r="L31" s="14">
        <f>SUM(L13:L30)</f>
        <v>4417</v>
      </c>
      <c r="M31" s="14">
        <f>SUM(M13:M30)</f>
        <v>2355</v>
      </c>
      <c r="N31" s="14">
        <f>SUM(N13:N30)</f>
        <v>96</v>
      </c>
      <c r="O31" s="14">
        <f>SUM(O13:O30)</f>
        <v>6868</v>
      </c>
      <c r="P31" s="30">
        <f>SUM(P13:P30)</f>
        <v>112370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50" t="s">
        <v>21</v>
      </c>
      <c r="C33" s="51"/>
      <c r="D33" s="23">
        <f aca="true" t="shared" si="5" ref="D33:J33">D31+D9</f>
        <v>118784</v>
      </c>
      <c r="E33" s="23">
        <f t="shared" si="5"/>
        <v>105691</v>
      </c>
      <c r="F33" s="23">
        <f t="shared" si="5"/>
        <v>255049</v>
      </c>
      <c r="G33" s="23">
        <f t="shared" si="5"/>
        <v>24041</v>
      </c>
      <c r="H33" s="23">
        <f t="shared" si="5"/>
        <v>9440</v>
      </c>
      <c r="I33" s="46">
        <f t="shared" si="5"/>
        <v>512646</v>
      </c>
      <c r="J33" s="24">
        <f t="shared" si="5"/>
        <v>1173538</v>
      </c>
      <c r="K33" s="2"/>
      <c r="L33" s="25">
        <f>L31+L9</f>
        <v>5808</v>
      </c>
      <c r="M33" s="25">
        <f>M31+M9</f>
        <v>3414</v>
      </c>
      <c r="N33" s="25">
        <f>N31+N9</f>
        <v>218</v>
      </c>
      <c r="O33" s="25">
        <f>O31+O9</f>
        <v>9440</v>
      </c>
      <c r="P33" s="37">
        <f>P31+P9</f>
        <v>151390</v>
      </c>
    </row>
    <row r="34" spans="2:16" ht="24.75" customHeight="1" thickBot="1">
      <c r="B34" s="48" t="s">
        <v>41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38">
        <f>P33+J33</f>
        <v>1324928</v>
      </c>
    </row>
    <row r="41" ht="15" customHeight="1">
      <c r="C41" s="47"/>
    </row>
  </sheetData>
  <sheetProtection/>
  <mergeCells count="33">
    <mergeCell ref="B30:G30"/>
    <mergeCell ref="I30:J30"/>
    <mergeCell ref="B31:C31"/>
    <mergeCell ref="B33:C33"/>
    <mergeCell ref="B34:O34"/>
    <mergeCell ref="H11:H12"/>
    <mergeCell ref="I11:I12"/>
    <mergeCell ref="J11:J12"/>
    <mergeCell ref="L11:N11"/>
    <mergeCell ref="O11:O12"/>
    <mergeCell ref="P11:P12"/>
    <mergeCell ref="B11:B12"/>
    <mergeCell ref="C11:C12"/>
    <mergeCell ref="D11:D12"/>
    <mergeCell ref="E11:E12"/>
    <mergeCell ref="F11:F12"/>
    <mergeCell ref="G11:G12"/>
    <mergeCell ref="I4:I5"/>
    <mergeCell ref="J4:J5"/>
    <mergeCell ref="L4:N4"/>
    <mergeCell ref="O4:O5"/>
    <mergeCell ref="P4:P5"/>
    <mergeCell ref="B9:C9"/>
    <mergeCell ref="B1:P1"/>
    <mergeCell ref="B2:P2"/>
    <mergeCell ref="N3:P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0:J30 I6:I8 I13 I14:I29" formulaRange="1"/>
    <ignoredError sqref="I33" unlockedFormula="1"/>
    <ignoredError sqref="H31" formula="1"/>
    <ignoredError sqref="I3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 ozen</cp:lastModifiedBy>
  <cp:lastPrinted>2010-02-04T09:09:42Z</cp:lastPrinted>
  <dcterms:created xsi:type="dcterms:W3CDTF">2004-06-08T16:25:04Z</dcterms:created>
  <dcterms:modified xsi:type="dcterms:W3CDTF">2010-05-07T05:50:42Z</dcterms:modified>
  <cp:category/>
  <cp:version/>
  <cp:contentType/>
  <cp:contentStatus/>
</cp:coreProperties>
</file>